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IDADES" sheetId="1" r:id="rId4"/>
    <sheet state="visible" name="FIXTUR" sheetId="2" r:id="rId5"/>
    <sheet state="visible" name="PROGRAMACION" sheetId="3" r:id="rId6"/>
    <sheet state="visible" name="PUNTUACION VARONES" sheetId="4" r:id="rId7"/>
    <sheet state="visible" name="PUNTUACION  DAMAS" sheetId="5" r:id="rId8"/>
    <sheet state="visible" name="PUNTUACION SUB 17" sheetId="6" r:id="rId9"/>
    <sheet state="visible" name="PUNTUACION SUB 23" sheetId="7" r:id="rId10"/>
    <sheet state="visible" name="VALLA" sheetId="8" r:id="rId11"/>
    <sheet state="visible" name="GOLEADORES" sheetId="9" r:id="rId12"/>
    <sheet state="visible" name="MEDALLERO" sheetId="10" r:id="rId13"/>
    <sheet state="visible" name="HONOR CATEGORIAS" sheetId="11" r:id="rId14"/>
    <sheet state="visible" name="PODIO LIGAS" sheetId="12" r:id="rId15"/>
  </sheets>
  <definedNames/>
  <calcPr/>
  <extLst>
    <ext uri="GoogleSheetsCustomDataVersion1">
      <go:sheetsCustomData xmlns:go="http://customooxmlschemas.google.com/" r:id="rId16" roundtripDataSignature="AMtx7mhqpEsi1fKtqDQgxwK/zimntun68A=="/>
    </ext>
  </extLst>
</workbook>
</file>

<file path=xl/sharedStrings.xml><?xml version="1.0" encoding="utf-8"?>
<sst xmlns="http://schemas.openxmlformats.org/spreadsheetml/2006/main" count="718" uniqueCount="235">
  <si>
    <t xml:space="preserve"> </t>
  </si>
  <si>
    <r>
      <rPr>
        <rFont val="Calibri"/>
        <b/>
        <color theme="1"/>
        <sz val="11.0"/>
      </rPr>
      <t>1). EN LAS CATEGORIAS</t>
    </r>
    <r>
      <rPr>
        <rFont val="Calibri"/>
        <b/>
        <color rgb="FF000000"/>
        <sz val="11.0"/>
      </rPr>
      <t xml:space="preserve"> ABIERTA DAMAS , ABIERTA VARONES  Y SUB 17 VARONES CON CUATRO  EQUIPOS INSCRITOS EN CADA UNA DE ELLAS , SE JUGARA A UNA  RONDA TODOS CONTRA TODOS, SEMIFINALES DE 1°X4° y 2°X3 ° GANADORES POR ORO Y PERDEDORES POR EL BRONCE , EN LA CATEGORIA SUB 23 VARONES CON 3 EQUIPOS SE JUGARA TODOS CONTRA TODOS A 2 RONDAS ,PRIMERO Y SEGUNDO DISPUTARAN EL ORO, EL BONCE SERA PARA EL EQUIPO QUE OCUPE LA TERCERA POSICION EN LA RONDA CLASIFICATORIA. , DIRECTOS PARA DESEMPATE EN RONDA CLASIFICATORIA, DESEMPATE POR TIROS DESDE EL PUNTO DE PENALTI PARA , SEMIFINALES Y BRONCES , EN FINALES POR EL ORO HABRA EXTRATIEMPO , DE PERSISTIR EL EMPATE SE SE ACUDIRA A DEFINICION CON TIROS DESDE EL PUNTO PENALTI.</t>
    </r>
  </si>
  <si>
    <t xml:space="preserve">2) EMPATE CLASIFICATORIO ENTRE DOS EQUIPOS:
PARA EMPATES PUNTUALES ENTRE DOS (2) EQUIPOS EN LA RONDA CLASIFICATORIA, SE UTILIZARÁN LOS SIGUIENTES CRITERIOS DE DESEMPATE, TENIENDO EN CUENTA ÚNICAMENTE LOS RESULTADOS OBTENIDOS EN LA MISMA FASE DE LA COMPETICIÓN.
1. EN UN PRIMER MOMENTO, SOLO SE CONSIDERARÁN LOS PARTIDOS DISPUTADOS ENTRE LOS DOS EQUIPOS INVOLUCRADOS, SIENDO MEJOR CLASIFICADO EL EQUIPO QUE OBTENGA EL MAYOR NÚMERO DE PUNTOS.
2. SI LA CLASIFICACIÓN ES EN DOS RONDAS Y EL EMPATE SE MANTIENE, EL EQUIPO MEJOR CLASIFICADO SERÁ EL EQUIPO QUE OBTUVO LA MAYOR DIFERENCIA ENTRE LOS GOLES MARCADOS Y LOS GOLES SUFRIDOS DE LOS PARTIDOS REALIZADOS ENTRE ELLOS.
3. SI EL EMPATE SE MANTIENE Y EN UN SEGUNDO PASO, SE DEBEN CONSIDERAR TODOS LOS JUEGOS JUGADOS DURANTE TODA LA FASE DEL EVENTO CON TODOS LOS EQUIPOS DEL GRUPO Y EL MEJOR EQUIPO SERÁ:
3.1 EL EQUIPO QUE OBTUVO LA MAYOR DIFERENCIA ENTRE GOLES MARCADOS Y GOLES SUFRIDOS;
3.2 SI EL EMPATE SE MANTIENE, EL MEJOR EQUIPO SERÁ EL QUE TENGA EL “GOL AVERAGE" MÁS ALTO, RESULTANTE DE LA DIVISIÓN DEL TOTAL DE GOLES MARCADOS POR EL TOTAL DE GOLES RECIBIDOS.
SI HUBO COBRO DE DIRECTOS POR HABER QUEDADO EMPATADOS EN LA RONDA CLASIFICATORIA SERA MEJOR UBICADO EL EQUIPO GANADOR  DE ESTA SERIE. 
3.3 SI HUBO COBRO DE DIRECTOS POR HABER QUEDADO EMPATADOS EN LA DOBLE RONDA, Y CADA EQUIPO GANO AL OTRO DE FORMA ALTERNA, ESTOS GOLES  SERAN UTILIZADOS COMO ULTIMA INSTANCIA MATEMATICA CON GOL DIFERENCIA Y GOL AVERAGE. </t>
  </si>
  <si>
    <t xml:space="preserve">3) EMPATE CLASIFICATIVO ENTRE TRES O MÁS EQUIPOS, CRITERIOS QUE SE APLICARÁN ESTRATIFICADAMENTE HASTA LLEGAR AL CRITERIO QUE ESTABLEZCA EL DESEMPATE DEFINITIVO DE TODOS LOS EQUIPOS EMPATADOS.
1. CUANDO, AL FINAL DE CUALQUIER FASE DE UN EVENTO O COMPETENCIA, TRES (3) O MÁS EQUIPOS TENGAN UN NÚMERO IGUAL DE PUNTOS, SE SEGUIRÁN LOS MISMOS PROCEDIMIENTOS ESTABLECIDOS EN LOS PUNTOS 1 Y 2 DEL ITEM ANTERIOR.
2. SI EL EMPATE SE MANTIENE, EL MEJOR EQUIPO SERÁ EL QUE TENGA EL “GOL AVERAGE" MÁS ALTO, RESULTANTE DE LA DIVISIÓN DEL TOTAL DE GOLES MARCADOS POR EL TOTAL DE GOLES RECIBIDOS DE LOS PARTIDOS REALIZADOS ENTRE ELLOS.
3. SI EL EMPATE SE MANTIENE Y EN UN SEGUNDO PASO, SE DEBEN CONSIDERAR TODOS LOS JUEGOS JUGADOS DURANTE TODA LA FASE DEL EVENTO CON TODOS LOS EQUIPOS DEL GRUPO Y EL MEJOR EQUIPO SERÁ:
3.1 EL EQUIPO QUE OBTUVO LA MAYOR DIFERENCIA ENTRE GOLES MARCADOS Y GOLES SUFRIDOS;
3.2 SI EL EMPATE SE MANTIENE, EL MEJOR EQUIPO SERÁ EL QUE TENGA EL “GOL AVERAGE" MÁS ALTO, RESULTANTE DE LA DIVISIÓN DEL TOTAL DE GOLES MARCADOS POR EL TOTAL DE GOLES RECIBIDOS.
3.3 SI HUBO COBRO DE DIRECTOS POR HABER QUEDADO EMPATADOS EN LA RONDA CLASIFICATORIA SERA MEJOR UBICADO EL EQUIPO GANADOR  DE ESTA SERIE. SI EN LA DOBLE RONDA CADA EQUIPO GANO AL OTRO DE FORMA ALTERNA, ESTOS GOLES PODRÁN SER UTILIZADOS COMO ULTIMA INSTANCIA MATEMATICA CON GOL DIFERENCIA Y GOL AVERAGE. 
</t>
  </si>
  <si>
    <t>4) TODOS LOS PARTIDOS SE JUGARAN CON TIEMPO DETENIDO ASÍ:  22 MINUTOS EN ABIERTA DAMAS Y ABIERTA VARONES,20 EN SUB 23 VARONES Y  18 MINUTOS EN SUB17 VARONES</t>
  </si>
  <si>
    <t xml:space="preserve">5) LOS  EQUIPOS DEBERÁN ESTAR LISTOS PARA SUS RESPECTIVOS  PARTIDOS CON SUFICIENTE ANTERIORIDAD (30 MINUTOS) PARA EFECTOS DE PROGRAMACIÓN, EN EL ESCENARIO SE DISPONDRÁ DE UN RELOJ CON LA HORA OFICIAL. EL PARTIDO INICIAL DE CADA JORNADA (INICIAL DEL DÍA O POSTERIOR A UN RECESO) SE  INICIARÁN PUNTUALMENTE  A LA HORA SEÑALADA, TODOS LOS DEMÁS PODRÁN TENER UN ADELANTO DE HASTA MEDIA HORA, DE  NO ESTAR  LOS EQUIPOS EN LA CANCHA SE PROCEDERÁ A  PITAR W.O.  EN CONTRA  DEL EQUIPO  QUE NO  SE ENCUENTRE LISTO. </t>
  </si>
  <si>
    <t>6) EL TRIBUNAL DISCIPLINARIO DEL CAMPEONATO NACIONAL INTERLIGAS ESTARÁ CONFORMADO POR:
1. FEDERACIÓN COLOMBIANA DE PATINAJE - JORGE ROLDÁN 
2. COMISIÓN NACIONAL DE HOCKEY PATÍN - RICARDO SUÁREZ 
3. SUBCOMITÉ ESPECIALIZADO DE JUZGAMIENTO - SERGIO LANCHEROS</t>
  </si>
  <si>
    <t>CATEGORIA PREJUVENIL SUB17 VARONES</t>
  </si>
  <si>
    <t>N°</t>
  </si>
  <si>
    <t>LIGAS</t>
  </si>
  <si>
    <t>FIXTURE</t>
  </si>
  <si>
    <t>FECHA</t>
  </si>
  <si>
    <t>EQUIPO</t>
  </si>
  <si>
    <t>VS</t>
  </si>
  <si>
    <t>CALDAS</t>
  </si>
  <si>
    <t>SUB 17 VARONES - 1</t>
  </si>
  <si>
    <t>VALLE DEL CAUCA</t>
  </si>
  <si>
    <t>BOGOTÁ</t>
  </si>
  <si>
    <t>ANTIOQUIA</t>
  </si>
  <si>
    <t>SUB 17 VARONES - 2</t>
  </si>
  <si>
    <t>SUB 17 VARONES - 3</t>
  </si>
  <si>
    <t>4 EQUIPOS INSCRITOS: JUEGO A UNA RONDA TODAS CONTRA TODAS , SEMIFINALES DE 1°X4° y 2°X 3°, DIRECTOS PARA DESEMPATE EN RONDA CLASIFICATORIA, DEFINICION POR TIROS DESDE EL PUNTO DE PENALTI PARA SEMIFINALES Y BRONCE , EXTRATIEMPO Y TIROS DESDE EL PUNTO DE PENALTI PARA LA FINAL POR EL ORO.</t>
  </si>
  <si>
    <t>SUB 23 VARONES</t>
  </si>
  <si>
    <t>SUB23 VARONES - 1</t>
  </si>
  <si>
    <t>SUB23 VARONES - 2</t>
  </si>
  <si>
    <t>SUB23 VARONES - 3</t>
  </si>
  <si>
    <t>3 EQUIPOS INSCRITOS: JUEGO A DOBLE RONDA TODOS CONTRA TODOS, PRIMERO VS SEGUNDO POR EL ORO , DIRECTOS PARA DESEMPATE EN RONDA CLASIFICATORIA, EXTRATIEMPO Y TIROS DESDE EL PUNTO DE PENALTI PARA LA FINAL POR EL ORO.</t>
  </si>
  <si>
    <t>ABIERTA DAMAS</t>
  </si>
  <si>
    <t>ABIERTA DAMAS - 1</t>
  </si>
  <si>
    <t>ABIERTA DAMAS - 2</t>
  </si>
  <si>
    <t>ABIERTA DAMAS - 3</t>
  </si>
  <si>
    <t>ABIERTA VARONES</t>
  </si>
  <si>
    <t>ABIERTA VARONES - 1</t>
  </si>
  <si>
    <t>ABIERTA VARONES - 2</t>
  </si>
  <si>
    <t>ABIERTA VARONES - 3</t>
  </si>
  <si>
    <t>4 EQUIPOS INSCRITOS: JUEGO A UNA RONDA TODOS CONTRA TODOS SEMIFINALES DE 1°X4° y 2°X3°, DIRECTOS PARA DESEMPATE EN RONDA CLASIFICATORIA, DEFINICION POR TIROS DESDE EL PUNTO DE PENALTI PARA SEMIINALES Y BRONCE , EXTRATIEMPO Y TIROS DESDE EL PUNTO DE PENALTI PARA LA FINAL POR EL ORO.</t>
  </si>
  <si>
    <t>REUNION INFORMATIVA DE FORMA VIRTUAL - AGOSTO 17 DE 2022 A LAS 6 PM</t>
  </si>
  <si>
    <t>HORARIO</t>
  </si>
  <si>
    <t>ACREDITACIÓNES VIERNES 19 DE AGOSTO AUDITORIO LIGA DE PATINAJE</t>
  </si>
  <si>
    <t>8:00:00 a. m.</t>
  </si>
  <si>
    <t>8:15:00 a. m.</t>
  </si>
  <si>
    <t>8:30:00 a. m.</t>
  </si>
  <si>
    <t>8:45:00 a. m.</t>
  </si>
  <si>
    <t>VIERNES 19 DE AGOSTO - COLISEO CARLOS MAURO HOYOS</t>
  </si>
  <si>
    <t>INICIA</t>
  </si>
  <si>
    <t>TERMINA</t>
  </si>
  <si>
    <t>Part</t>
  </si>
  <si>
    <t>CATEGORIA</t>
  </si>
  <si>
    <t>LIGA</t>
  </si>
  <si>
    <t>Vs</t>
  </si>
  <si>
    <t>8:00 a. m.</t>
  </si>
  <si>
    <t>9:30 a. m.</t>
  </si>
  <si>
    <t>SUB 23 - 1</t>
  </si>
  <si>
    <t xml:space="preserve">1 (1) </t>
  </si>
  <si>
    <t>(0) 1</t>
  </si>
  <si>
    <t>10:30 p. m.</t>
  </si>
  <si>
    <t>SUB17 - 1</t>
  </si>
  <si>
    <t>11:30 p. m.</t>
  </si>
  <si>
    <t>11:30 a. m.</t>
  </si>
  <si>
    <t>1:00 p. m.</t>
  </si>
  <si>
    <t>SUB 23 - 2</t>
  </si>
  <si>
    <t>RECESO</t>
  </si>
  <si>
    <t>1:30 p. m.</t>
  </si>
  <si>
    <t>2:45 p. m.</t>
  </si>
  <si>
    <t>4:00 p. m.</t>
  </si>
  <si>
    <t>5:30 p. m.</t>
  </si>
  <si>
    <t>A.VARONES 2</t>
  </si>
  <si>
    <t>VIERNES 19 DE AGOSTO - PATINODROMO QUILLERMO LEON BOTERO</t>
  </si>
  <si>
    <t>9:15 a. m.</t>
  </si>
  <si>
    <t>10:30 a. m.</t>
  </si>
  <si>
    <t>12:00 a. m.</t>
  </si>
  <si>
    <t>2:00 p. m.</t>
  </si>
  <si>
    <t>3:00 p. m.</t>
  </si>
  <si>
    <t>SUB17 - 2</t>
  </si>
  <si>
    <t>SUB 23 - 3</t>
  </si>
  <si>
    <t>INAGURACION 7:00 PM TODAS LAS DELEGACIONES</t>
  </si>
  <si>
    <t>8:00 p. m.</t>
  </si>
  <si>
    <t>9:30 p. m.</t>
  </si>
  <si>
    <t xml:space="preserve">3 (1) </t>
  </si>
  <si>
    <t>(0) 3</t>
  </si>
  <si>
    <t>SABADO 20 DE AGOSTO - COLISEO CARLOS MAURO HOYOS</t>
  </si>
  <si>
    <t>A.VARONES 3</t>
  </si>
  <si>
    <t>11:00 a. m.</t>
  </si>
  <si>
    <t>12:15 p. m.</t>
  </si>
  <si>
    <t>SEMIFINAL 2 SUB 17</t>
  </si>
  <si>
    <t>SUB 23 - 6</t>
  </si>
  <si>
    <t>SABADO 20 DE AGOSTO - PATINODROMO QUILLERMO LEON BOTERO</t>
  </si>
  <si>
    <t>SUB 23 - 4</t>
  </si>
  <si>
    <t>10:45 a. m.</t>
  </si>
  <si>
    <t>SUB17 - 3</t>
  </si>
  <si>
    <t>12:00 p. m.</t>
  </si>
  <si>
    <t>SUB 23 - 5</t>
  </si>
  <si>
    <t>3:30 p. m.</t>
  </si>
  <si>
    <t>SEMIFINAL 1 SUB 17</t>
  </si>
  <si>
    <t>SEMIFINAL 1 DAMAS</t>
  </si>
  <si>
    <t>SEMIFINAL 1 VARONES</t>
  </si>
  <si>
    <t>1(4)</t>
  </si>
  <si>
    <t>1(2)</t>
  </si>
  <si>
    <t>SEMIFINAL 2 DAMAS</t>
  </si>
  <si>
    <t>SEMIFINAL 2 VARONES</t>
  </si>
  <si>
    <t>DOMINGO 21 DE AGOSTO - COLISEO CARLOS MAURO HOYOS</t>
  </si>
  <si>
    <t>BRONCE SUB 17</t>
  </si>
  <si>
    <t>BRONCE DAMAS</t>
  </si>
  <si>
    <t>DOMINGO 21 DE AGOSTO - PATINODROMO GUILLERMO LEON BOTERO</t>
  </si>
  <si>
    <t>BRONCE VARONES</t>
  </si>
  <si>
    <t>ORO SUB 17</t>
  </si>
  <si>
    <t>ORO SUB 23</t>
  </si>
  <si>
    <t>ORO DAMAS</t>
  </si>
  <si>
    <t>1:45 p. m.</t>
  </si>
  <si>
    <t>ORO VARONES</t>
  </si>
  <si>
    <t>CAMPEONATO NACIONAL INTERLIGAS - MEDELLIN, 2022</t>
  </si>
  <si>
    <t>RESULTADOS RONDA CLASIFICATORIA ABIERTA VARONES</t>
  </si>
  <si>
    <t>PARTIDOS JUGADOS</t>
  </si>
  <si>
    <t>PARTIDOS GANADOS</t>
  </si>
  <si>
    <t>PARTIDOS PERDIDOS</t>
  </si>
  <si>
    <t>PARTIDOS EMPATADOS</t>
  </si>
  <si>
    <t>GOLES A FAVOR</t>
  </si>
  <si>
    <t>GOLES EN CONTRA</t>
  </si>
  <si>
    <t>DIFERENCIA</t>
  </si>
  <si>
    <t>PUNTOS</t>
  </si>
  <si>
    <t>PROMEDIO</t>
  </si>
  <si>
    <t>PUESTO</t>
  </si>
  <si>
    <t>1</t>
  </si>
  <si>
    <t>BOGOTA</t>
  </si>
  <si>
    <t xml:space="preserve">   </t>
  </si>
  <si>
    <t>RESULTADOS RONDA CLASIFICATO ABIERTA DAMAS</t>
  </si>
  <si>
    <t xml:space="preserve">PUNTOS </t>
  </si>
  <si>
    <t>SUB 17  VARONES</t>
  </si>
  <si>
    <t>RESULTADOS RONDA CLASIFICATORIA SUB 23 VARONES</t>
  </si>
  <si>
    <t>0</t>
  </si>
  <si>
    <t xml:space="preserve">CAMPEONATO NACIONAL INTERLIGAS - MEDELLIN, 2022 </t>
  </si>
  <si>
    <t xml:space="preserve"> VALLA MENOS VENCIDA ABIERTA VARONES</t>
  </si>
  <si>
    <t>PARTIDOS</t>
  </si>
  <si>
    <t>TOTAL</t>
  </si>
  <si>
    <t>ABIERTA DAMAS VALLA MENOS VENCIDA</t>
  </si>
  <si>
    <t>SUB 23 VARONES VALLA MENOS VENCIDA</t>
  </si>
  <si>
    <t>SUB 17 VARONES VALLA MENOS VENCIDA</t>
  </si>
  <si>
    <t>CAMPEONATO NACIONAL INTERLIGAS -  MEDELLIN,2022</t>
  </si>
  <si>
    <t>GOLEADOR ABIERTA VARONES</t>
  </si>
  <si>
    <t>DEPORTISTA</t>
  </si>
  <si>
    <t>FECHAS</t>
  </si>
  <si>
    <t>POND</t>
  </si>
  <si>
    <t>ESTEBAN CAMPO</t>
  </si>
  <si>
    <t>CARLOS NAVAS</t>
  </si>
  <si>
    <t>DANIEL ARISTIZABAL</t>
  </si>
  <si>
    <t>DANIEL HOYOS RESTREPO</t>
  </si>
  <si>
    <t>DAVID BUSTAMANTE</t>
  </si>
  <si>
    <t>SAMUEL VILLA GIRALDO</t>
  </si>
  <si>
    <t>CRISTHIAN DAVID GARCIA</t>
  </si>
  <si>
    <t>CAMILO MEJIA</t>
  </si>
  <si>
    <t>CARLOS ANDRES PATARROYO</t>
  </si>
  <si>
    <t>ESTEBAN SAENZ</t>
  </si>
  <si>
    <t>JONATHAN GIRALDO</t>
  </si>
  <si>
    <t>JOSE ALEJANDRO NARANJO</t>
  </si>
  <si>
    <t>JULIAN URIBE</t>
  </si>
  <si>
    <t>CAMILO ECHEVERRI</t>
  </si>
  <si>
    <t>SANTIAGO DE LA ROCHE</t>
  </si>
  <si>
    <t>JUAN MANUEL HENAO</t>
  </si>
  <si>
    <t>SANTIAGO GUTIERREZ</t>
  </si>
  <si>
    <t>SANTIAGO ANDRADE RODRIGUEZ</t>
  </si>
  <si>
    <t>JHONATHAN GIRALDO</t>
  </si>
  <si>
    <t>ANDREA CAROLINA RODRIGUEZ</t>
  </si>
  <si>
    <t>SARA BEDOYA</t>
  </si>
  <si>
    <t>ANA MARIA FERREIRA</t>
  </si>
  <si>
    <t>ANDREA NARVAEZ HOYOS</t>
  </si>
  <si>
    <t>ISABELA DUQUE</t>
  </si>
  <si>
    <t>LAURA CATALINA HOYOS GÓMEZ</t>
  </si>
  <si>
    <t>MANUELA ARIAS</t>
  </si>
  <si>
    <t>GABRIELA DELGADO</t>
  </si>
  <si>
    <t>PAOLA GUTIERREZ</t>
  </si>
  <si>
    <t>LAURA FERNANDA LAITON</t>
  </si>
  <si>
    <t>ISABELA CONBATT</t>
  </si>
  <si>
    <t>VANESSA OSORIO</t>
  </si>
  <si>
    <t>JULIANA VIERA</t>
  </si>
  <si>
    <t>SOFIA RAMIREZ</t>
  </si>
  <si>
    <t>SOFIA ZULUAGA</t>
  </si>
  <si>
    <t>ISABELA SALDARRIAGA</t>
  </si>
  <si>
    <t>JUANITA SERNA</t>
  </si>
  <si>
    <t>GOLEADOR SUB 23 VARONES</t>
  </si>
  <si>
    <t>DAVID OCAMPO SALAZAR</t>
  </si>
  <si>
    <t>JUAN JOSÉ ARISTIZABAL</t>
  </si>
  <si>
    <t>FRANCISCO BOTERO</t>
  </si>
  <si>
    <t>JERONIMO CALLE</t>
  </si>
  <si>
    <t>NICOLAS ZAPATA</t>
  </si>
  <si>
    <t>SAMUEL CORREA</t>
  </si>
  <si>
    <t>DANIEL ESTEBAN REDONDO CRUZ</t>
  </si>
  <si>
    <t>MIGUEL ANDRÉ MARTINEZ CARDONA</t>
  </si>
  <si>
    <t>ALEJANDRO VERA</t>
  </si>
  <si>
    <t>SIMÓN OCHOA</t>
  </si>
  <si>
    <t>LUIS GUTIERREZ</t>
  </si>
  <si>
    <t>OSCAR PATAGUIVA</t>
  </si>
  <si>
    <t>THOMAS SALAZAR</t>
  </si>
  <si>
    <t>GOLEADOR SUB 17 VARONES</t>
  </si>
  <si>
    <t>LUIS ESTEBAN SANCHEZ ROZO</t>
  </si>
  <si>
    <t>JERONIMO GIL</t>
  </si>
  <si>
    <t>JOSE DAVID DAZA</t>
  </si>
  <si>
    <t>SANTIAGO RIVERA</t>
  </si>
  <si>
    <t>JUAN FELIPE DIAZ LONDOÑO</t>
  </si>
  <si>
    <t>ALEXIS ARGENTI</t>
  </si>
  <si>
    <t>JUAN DAVID RODRIGUEZ POSADA</t>
  </si>
  <si>
    <t>JUAN JOSÉ BERRIO ARTURO</t>
  </si>
  <si>
    <t>MIGUEL CORTES</t>
  </si>
  <si>
    <t>MIGUEL LIZARAZO</t>
  </si>
  <si>
    <t>SAMUEL HERRERA</t>
  </si>
  <si>
    <t>FELIPE SAENZ</t>
  </si>
  <si>
    <t>GABRIEL ESTEBAN PELAEZ GONZÁLEZ</t>
  </si>
  <si>
    <t>DANIEL HURTADO</t>
  </si>
  <si>
    <t>CAMILO ANDRES GARZON</t>
  </si>
  <si>
    <t>JOSE GABRIEL LOPEZ CASTRO</t>
  </si>
  <si>
    <t>JOSE DAVID GAONA HERNÁNDEZ</t>
  </si>
  <si>
    <t>JUAN ARMANDO SANCHEZ</t>
  </si>
  <si>
    <t>ALEJANDRO OCAMPO</t>
  </si>
  <si>
    <t>EMANUEL SALDARRIAGA TAFUR</t>
  </si>
  <si>
    <t>CAMPEONATO NACIONAL INTERLIGAS 2022</t>
  </si>
  <si>
    <t>SUB17 VARONES</t>
  </si>
  <si>
    <t>SUB23 VARONES</t>
  </si>
  <si>
    <t xml:space="preserve"> ABIERTA VARONES</t>
  </si>
  <si>
    <t>CAMPEON</t>
  </si>
  <si>
    <t>SUBCAMPEON</t>
  </si>
  <si>
    <t>TERCER PUESTO</t>
  </si>
  <si>
    <t>CUARTO PUESTO</t>
  </si>
  <si>
    <t>GOLEADOR</t>
  </si>
  <si>
    <t xml:space="preserve"> ESTEBAN CAMPO PROMEDIO 1,00</t>
  </si>
  <si>
    <t>VALLA MENOS VENCIDA</t>
  </si>
  <si>
    <t>DAVID SALDARRIAGA - ESTEBAN GALLEGO</t>
  </si>
  <si>
    <t>ANTIOQUIA PROMEDIO 1,80</t>
  </si>
  <si>
    <t>ANDREA  CAROLINA RODRIGUEZ  PROMEDIO 2,00</t>
  </si>
  <si>
    <t>SARA NARVAEZ HOYOS - ISABELA MOLINA BETANCUR - PROMEDIO  1,80</t>
  </si>
  <si>
    <t xml:space="preserve"> VARONES SUB 23 </t>
  </si>
  <si>
    <t>DAVID OCAMPO SALAZAR -  PROMEDIO  2,00</t>
  </si>
  <si>
    <t>CAMILO MARTINEZ - JACOBO CALLE - PROMEDIO 1,80</t>
  </si>
  <si>
    <t xml:space="preserve"> VARONES SUB 17 </t>
  </si>
  <si>
    <t>LUIS ESTEBAN SANCHEZ ROZO - PROMEDIO 1,60</t>
  </si>
  <si>
    <t>LUIS ALEJANDRO PARDO - DILAN ANDRES HERNANDEZ - PROMEDIO 1,60</t>
  </si>
  <si>
    <t>RESULTADO GENERAL INTERLIGAS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</si>
</sst>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240A]h:mm:ss\ \a\.m\./\p\.m\."/>
    <numFmt numFmtId="165" formatCode="0.0"/>
  </numFmts>
  <fonts count="11">
    <font>
      <sz val="11.0"/>
      <color theme="1"/>
      <name val="Calibri"/>
      <scheme val="minor"/>
    </font>
    <font>
      <sz val="11.0"/>
      <color theme="1"/>
      <name val="Calibri"/>
    </font>
    <font>
      <b/>
      <sz val="11.0"/>
      <color theme="1"/>
      <name val="Calibri"/>
    </font>
    <font>
      <sz val="11.0"/>
      <color theme="1"/>
      <name val="Arial"/>
    </font>
    <font/>
    <font>
      <color theme="1"/>
      <name val="Arial"/>
    </font>
    <font>
      <sz val="12.0"/>
      <color rgb="FF000000"/>
      <name val="Calibri"/>
    </font>
    <font>
      <sz val="11.0"/>
      <color rgb="FF000000"/>
      <name val="Calibri"/>
    </font>
    <font>
      <strike/>
      <sz val="11.0"/>
      <color theme="1"/>
      <name val="Calibri"/>
    </font>
    <font>
      <color theme="1"/>
      <name val="Calibri"/>
      <scheme val="minor"/>
    </font>
    <font>
      <b/>
      <sz val="11.0"/>
      <color rgb="FF000000"/>
      <name val="Calibri"/>
    </font>
  </fonts>
  <fills count="17">
    <fill>
      <patternFill patternType="none"/>
    </fill>
    <fill>
      <patternFill patternType="lightGray"/>
    </fill>
    <fill>
      <patternFill patternType="solid">
        <fgColor theme="0"/>
        <bgColor theme="0"/>
      </patternFill>
    </fill>
    <fill>
      <patternFill patternType="solid">
        <fgColor rgb="FFF2F2F2"/>
        <bgColor rgb="FFF2F2F2"/>
      </patternFill>
    </fill>
    <fill>
      <patternFill patternType="solid">
        <fgColor rgb="FFFFFFC1"/>
        <bgColor rgb="FFFFFFC1"/>
      </patternFill>
    </fill>
    <fill>
      <patternFill patternType="solid">
        <fgColor rgb="FFFDE9D9"/>
        <bgColor rgb="FFFDE9D9"/>
      </patternFill>
    </fill>
    <fill>
      <patternFill patternType="solid">
        <fgColor rgb="FFD5FFFF"/>
        <bgColor rgb="FFD5FFFF"/>
      </patternFill>
    </fill>
    <fill>
      <patternFill patternType="solid">
        <fgColor rgb="FFB8CCE4"/>
        <bgColor rgb="FFB8CCE4"/>
      </patternFill>
    </fill>
    <fill>
      <patternFill patternType="solid">
        <fgColor rgb="FFDCE6F1"/>
        <bgColor rgb="FFDCE6F1"/>
      </patternFill>
    </fill>
    <fill>
      <patternFill patternType="solid">
        <fgColor rgb="FFFBD4B4"/>
        <bgColor rgb="FFFBD4B4"/>
      </patternFill>
    </fill>
    <fill>
      <patternFill patternType="solid">
        <fgColor rgb="FFFABF8F"/>
        <bgColor rgb="FFFABF8F"/>
      </patternFill>
    </fill>
    <fill>
      <patternFill patternType="solid">
        <fgColor rgb="FFD8D8D8"/>
        <bgColor rgb="FFD8D8D8"/>
      </patternFill>
    </fill>
    <fill>
      <patternFill patternType="solid">
        <fgColor rgb="FFC0C0C0"/>
        <bgColor rgb="FFC0C0C0"/>
      </patternFill>
    </fill>
    <fill>
      <patternFill patternType="solid">
        <fgColor rgb="FFFFFF00"/>
        <bgColor rgb="FFFFFF00"/>
      </patternFill>
    </fill>
    <fill>
      <patternFill patternType="solid">
        <fgColor rgb="FFBFBFBF"/>
        <bgColor rgb="FFBFBFBF"/>
      </patternFill>
    </fill>
    <fill>
      <patternFill patternType="solid">
        <fgColor rgb="FFFFFFFF"/>
        <bgColor rgb="FFFFFFFF"/>
      </patternFill>
    </fill>
    <fill>
      <patternFill patternType="solid">
        <fgColor rgb="FFB2A1C7"/>
        <bgColor rgb="FFB2A1C7"/>
      </patternFill>
    </fill>
  </fills>
  <borders count="3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border>
    <border>
      <left style="thin">
        <color rgb="FF000000"/>
      </left>
      <right style="thin">
        <color rgb="FF000000"/>
      </right>
      <bottom style="thin">
        <color rgb="FF000000"/>
      </bottom>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top style="thin">
        <color rgb="FF000000"/>
      </top>
    </border>
    <border>
      <left/>
      <top/>
      <bottom style="thin">
        <color rgb="FF000000"/>
      </bottom>
    </border>
    <border>
      <top/>
      <bottom style="thin">
        <color rgb="FF000000"/>
      </bottom>
    </border>
    <border>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right/>
      <top/>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border>
    <border>
      <left/>
      <right/>
      <top/>
      <bottom/>
    </border>
    <border>
      <left style="thin">
        <color rgb="FF000000"/>
      </left>
      <right style="thin">
        <color rgb="FF000000"/>
      </right>
      <top/>
    </border>
    <border>
      <left/>
      <top/>
      <bottom/>
    </border>
    <border>
      <left style="thin">
        <color rgb="FF000000"/>
      </left>
    </border>
  </borders>
  <cellStyleXfs count="1">
    <xf borderId="0" fillId="0" fontId="0" numFmtId="0" applyAlignment="1" applyFont="1"/>
  </cellStyleXfs>
  <cellXfs count="248">
    <xf borderId="0" fillId="0" fontId="0" numFmtId="0" xfId="0" applyAlignment="1" applyFont="1">
      <alignment readingOrder="0" shrinkToFit="0" vertical="bottom" wrapText="0"/>
    </xf>
    <xf borderId="1" fillId="0" fontId="1" numFmtId="0" xfId="0" applyAlignment="1" applyBorder="1" applyFont="1">
      <alignment horizontal="left" readingOrder="0" vertical="center"/>
    </xf>
    <xf borderId="1" fillId="0" fontId="2" numFmtId="0" xfId="0" applyAlignment="1" applyBorder="1" applyFont="1">
      <alignment horizontal="left" shrinkToFit="0" vertical="center" wrapText="1"/>
    </xf>
    <xf borderId="1" fillId="0" fontId="2" numFmtId="0" xfId="0" applyAlignment="1" applyBorder="1" applyFont="1">
      <alignment readingOrder="0" shrinkToFit="0" vertical="center" wrapText="1"/>
    </xf>
    <xf borderId="2" fillId="2" fontId="3" numFmtId="0" xfId="0" applyAlignment="1" applyBorder="1" applyFill="1" applyFont="1">
      <alignment shrinkToFit="0" vertical="center" wrapText="0"/>
    </xf>
    <xf borderId="3" fillId="0" fontId="4" numFmtId="0" xfId="0" applyBorder="1" applyFont="1"/>
    <xf borderId="4" fillId="0" fontId="4" numFmtId="0" xfId="0" applyBorder="1" applyFont="1"/>
    <xf borderId="2" fillId="3" fontId="2" numFmtId="0" xfId="0" applyAlignment="1" applyBorder="1" applyFill="1" applyFont="1">
      <alignment horizontal="center" vertical="center"/>
    </xf>
    <xf borderId="1" fillId="3" fontId="2" numFmtId="0" xfId="0" applyAlignment="1" applyBorder="1" applyFont="1">
      <alignment horizontal="center" vertical="center"/>
    </xf>
    <xf borderId="1" fillId="3" fontId="1" numFmtId="0" xfId="0" applyAlignment="1" applyBorder="1" applyFont="1">
      <alignment vertical="center"/>
    </xf>
    <xf borderId="1" fillId="3" fontId="2" numFmtId="0" xfId="0" applyAlignment="1" applyBorder="1" applyFont="1">
      <alignment horizontal="right" vertical="center"/>
    </xf>
    <xf borderId="1" fillId="3" fontId="2" numFmtId="0" xfId="0" applyAlignment="1" applyBorder="1" applyFont="1">
      <alignment vertical="center"/>
    </xf>
    <xf borderId="1" fillId="3" fontId="1" numFmtId="0" xfId="0" applyAlignment="1" applyBorder="1" applyFont="1">
      <alignment horizontal="center" vertical="center"/>
    </xf>
    <xf borderId="5" fillId="3" fontId="2" numFmtId="0" xfId="0" applyAlignment="1" applyBorder="1" applyFont="1">
      <alignment horizontal="center" vertical="center"/>
    </xf>
    <xf borderId="6" fillId="0" fontId="4" numFmtId="0" xfId="0" applyBorder="1" applyFont="1"/>
    <xf borderId="7" fillId="0" fontId="4" numFmtId="0" xfId="0" applyBorder="1" applyFont="1"/>
    <xf borderId="8" fillId="3" fontId="1" numFmtId="0" xfId="0" applyAlignment="1" applyBorder="1" applyFont="1">
      <alignment vertical="center"/>
    </xf>
    <xf borderId="9" fillId="0" fontId="4" numFmtId="0" xfId="0" applyBorder="1" applyFont="1"/>
    <xf borderId="10" fillId="0" fontId="4" numFmtId="0" xfId="0" applyBorder="1" applyFont="1"/>
    <xf borderId="11" fillId="0" fontId="4" numFmtId="0" xfId="0" applyBorder="1" applyFont="1"/>
    <xf borderId="2" fillId="3" fontId="5" numFmtId="0" xfId="0" applyAlignment="1" applyBorder="1" applyFont="1">
      <alignment shrinkToFit="0" vertical="center" wrapText="1"/>
    </xf>
    <xf borderId="2" fillId="4" fontId="2" numFmtId="0" xfId="0" applyAlignment="1" applyBorder="1" applyFill="1" applyFont="1">
      <alignment horizontal="center" vertical="center"/>
    </xf>
    <xf borderId="1" fillId="4" fontId="2" numFmtId="0" xfId="0" applyAlignment="1" applyBorder="1" applyFont="1">
      <alignment horizontal="center" vertical="center"/>
    </xf>
    <xf borderId="1" fillId="4" fontId="1" numFmtId="0" xfId="0" applyAlignment="1" applyBorder="1" applyFont="1">
      <alignment vertical="center"/>
    </xf>
    <xf borderId="1" fillId="4" fontId="1" numFmtId="0" xfId="0" applyAlignment="1" applyBorder="1" applyFont="1">
      <alignment horizontal="center" vertical="center"/>
    </xf>
    <xf borderId="1" fillId="4" fontId="2" numFmtId="0" xfId="0" applyAlignment="1" applyBorder="1" applyFont="1">
      <alignment vertical="center"/>
    </xf>
    <xf borderId="2" fillId="4" fontId="5" numFmtId="0" xfId="0" applyAlignment="1" applyBorder="1" applyFont="1">
      <alignment shrinkToFit="0" vertical="center" wrapText="1"/>
    </xf>
    <xf borderId="2" fillId="5" fontId="2" numFmtId="0" xfId="0" applyAlignment="1" applyBorder="1" applyFill="1" applyFont="1">
      <alignment horizontal="center" vertical="center"/>
    </xf>
    <xf borderId="1" fillId="5" fontId="2" numFmtId="0" xfId="0" applyAlignment="1" applyBorder="1" applyFont="1">
      <alignment horizontal="center" vertical="center"/>
    </xf>
    <xf borderId="1" fillId="5" fontId="1" numFmtId="0" xfId="0" applyAlignment="1" applyBorder="1" applyFont="1">
      <alignment vertical="center"/>
    </xf>
    <xf borderId="1" fillId="5" fontId="1" numFmtId="0" xfId="0" applyAlignment="1" applyBorder="1" applyFont="1">
      <alignment horizontal="center" vertical="center"/>
    </xf>
    <xf borderId="1" fillId="5" fontId="2" numFmtId="0" xfId="0" applyAlignment="1" applyBorder="1" applyFont="1">
      <alignment vertical="center"/>
    </xf>
    <xf borderId="5" fillId="5" fontId="2" numFmtId="0" xfId="0" applyAlignment="1" applyBorder="1" applyFont="1">
      <alignment horizontal="center" vertical="center"/>
    </xf>
    <xf borderId="0" fillId="5" fontId="6" numFmtId="0" xfId="0" applyAlignment="1" applyFont="1">
      <alignment horizontal="center" shrinkToFit="0" vertical="center" wrapText="1"/>
    </xf>
    <xf borderId="2" fillId="5" fontId="5" numFmtId="0" xfId="0" applyAlignment="1" applyBorder="1" applyFont="1">
      <alignment shrinkToFit="0" vertical="center" wrapText="1"/>
    </xf>
    <xf borderId="2" fillId="6" fontId="2" numFmtId="0" xfId="0" applyAlignment="1" applyBorder="1" applyFill="1" applyFont="1">
      <alignment horizontal="center" vertical="center"/>
    </xf>
    <xf borderId="1" fillId="6" fontId="2" numFmtId="0" xfId="0" applyAlignment="1" applyBorder="1" applyFont="1">
      <alignment horizontal="center" vertical="center"/>
    </xf>
    <xf borderId="1" fillId="6" fontId="1" numFmtId="0" xfId="0" applyAlignment="1" applyBorder="1" applyFont="1">
      <alignment vertical="center"/>
    </xf>
    <xf borderId="1" fillId="6" fontId="1" numFmtId="0" xfId="0" applyAlignment="1" applyBorder="1" applyFont="1">
      <alignment horizontal="center" vertical="center"/>
    </xf>
    <xf borderId="1" fillId="6" fontId="2" numFmtId="0" xfId="0" applyAlignment="1" applyBorder="1" applyFont="1">
      <alignment vertical="center"/>
    </xf>
    <xf borderId="5" fillId="6" fontId="2" numFmtId="0" xfId="0" applyAlignment="1" applyBorder="1" applyFont="1">
      <alignment horizontal="center" vertical="center"/>
    </xf>
    <xf borderId="12" fillId="6" fontId="7" numFmtId="0" xfId="0" applyAlignment="1" applyBorder="1" applyFont="1">
      <alignment shrinkToFit="0" vertical="center" wrapText="1"/>
    </xf>
    <xf borderId="12" fillId="0" fontId="4" numFmtId="0" xfId="0" applyBorder="1" applyFont="1"/>
    <xf borderId="2" fillId="6" fontId="5" numFmtId="0" xfId="0" applyAlignment="1" applyBorder="1" applyFont="1">
      <alignment shrinkToFit="0" vertical="center" wrapText="1"/>
    </xf>
    <xf borderId="13" fillId="2" fontId="3" numFmtId="0" xfId="0" applyAlignment="1" applyBorder="1" applyFont="1">
      <alignment horizontal="center" shrinkToFit="0" vertical="center" wrapText="0"/>
    </xf>
    <xf borderId="14" fillId="0" fontId="4" numFmtId="0" xfId="0" applyBorder="1" applyFont="1"/>
    <xf borderId="2" fillId="7" fontId="2" numFmtId="0" xfId="0" applyAlignment="1" applyBorder="1" applyFill="1" applyFont="1">
      <alignment horizontal="center" vertical="center"/>
    </xf>
    <xf borderId="2" fillId="8" fontId="2" numFmtId="164" xfId="0" applyAlignment="1" applyBorder="1" applyFill="1" applyFont="1" applyNumberFormat="1">
      <alignment horizontal="center" vertical="center"/>
    </xf>
    <xf borderId="2" fillId="8" fontId="2" numFmtId="0" xfId="0" applyAlignment="1" applyBorder="1" applyFont="1">
      <alignment horizontal="center" vertical="center"/>
    </xf>
    <xf borderId="2" fillId="8" fontId="1" numFmtId="18" xfId="0" applyAlignment="1" applyBorder="1" applyFont="1" applyNumberFormat="1">
      <alignment horizontal="center" vertical="center"/>
    </xf>
    <xf borderId="2" fillId="8" fontId="1" numFmtId="22" xfId="0" applyAlignment="1" applyBorder="1" applyFont="1" applyNumberFormat="1">
      <alignment horizontal="center" vertical="center"/>
    </xf>
    <xf borderId="1" fillId="7" fontId="2" numFmtId="0" xfId="0" applyAlignment="1" applyBorder="1" applyFont="1">
      <alignment horizontal="center" vertical="center"/>
    </xf>
    <xf borderId="1" fillId="4" fontId="1" numFmtId="164" xfId="0" applyAlignment="1" applyBorder="1" applyFont="1" applyNumberFormat="1">
      <alignment horizontal="center" vertical="center"/>
    </xf>
    <xf borderId="1" fillId="4" fontId="1" numFmtId="0" xfId="0" applyAlignment="1" applyBorder="1" applyFont="1">
      <alignment horizontal="center" readingOrder="0" vertical="center"/>
    </xf>
    <xf borderId="1" fillId="3" fontId="1" numFmtId="18" xfId="0" applyAlignment="1" applyBorder="1" applyFont="1" applyNumberFormat="1">
      <alignment horizontal="center" vertical="center"/>
    </xf>
    <xf borderId="1" fillId="3" fontId="1" numFmtId="0" xfId="0" applyAlignment="1" applyBorder="1" applyFont="1">
      <alignment horizontal="center" readingOrder="0" vertical="center"/>
    </xf>
    <xf borderId="1" fillId="4" fontId="1" numFmtId="18" xfId="0" applyAlignment="1" applyBorder="1" applyFont="1" applyNumberFormat="1">
      <alignment horizontal="center" vertical="center"/>
    </xf>
    <xf borderId="2" fillId="7" fontId="2" numFmtId="18" xfId="0" applyAlignment="1" applyBorder="1" applyFont="1" applyNumberFormat="1">
      <alignment horizontal="center" vertical="center"/>
    </xf>
    <xf borderId="1" fillId="5" fontId="1" numFmtId="18" xfId="0" applyAlignment="1" applyBorder="1" applyFont="1" applyNumberFormat="1">
      <alignment horizontal="center" vertical="center"/>
    </xf>
    <xf borderId="1" fillId="5" fontId="1" numFmtId="0" xfId="0" applyAlignment="1" applyBorder="1" applyFont="1">
      <alignment horizontal="center" readingOrder="0" vertical="center"/>
    </xf>
    <xf borderId="1" fillId="6" fontId="1" numFmtId="18" xfId="0" applyAlignment="1" applyBorder="1" applyFont="1" applyNumberFormat="1">
      <alignment horizontal="center" vertical="center"/>
    </xf>
    <xf borderId="1" fillId="6" fontId="1" numFmtId="0" xfId="0" applyAlignment="1" applyBorder="1" applyFont="1">
      <alignment horizontal="center" readingOrder="0" vertical="center"/>
    </xf>
    <xf borderId="1" fillId="7" fontId="2" numFmtId="164" xfId="0" applyAlignment="1" applyBorder="1" applyFont="1" applyNumberFormat="1">
      <alignment horizontal="center" vertical="center"/>
    </xf>
    <xf borderId="1" fillId="6" fontId="1" numFmtId="164" xfId="0" applyAlignment="1" applyBorder="1" applyFont="1" applyNumberFormat="1">
      <alignment horizontal="center" vertical="center"/>
    </xf>
    <xf borderId="1" fillId="3" fontId="1" numFmtId="18" xfId="0" applyAlignment="1" applyBorder="1" applyFont="1" applyNumberFormat="1">
      <alignment horizontal="center" readingOrder="0" vertical="center"/>
    </xf>
    <xf borderId="1" fillId="4" fontId="1" numFmtId="18" xfId="0" applyAlignment="1" applyBorder="1" applyFont="1" applyNumberFormat="1">
      <alignment horizontal="center" readingOrder="0" vertical="center"/>
    </xf>
    <xf borderId="2" fillId="0" fontId="2" numFmtId="18" xfId="0" applyAlignment="1" applyBorder="1" applyFont="1" applyNumberFormat="1">
      <alignment horizontal="center" vertical="center"/>
    </xf>
    <xf borderId="1" fillId="7" fontId="2" numFmtId="18" xfId="0" applyAlignment="1" applyBorder="1" applyFont="1" applyNumberFormat="1">
      <alignment horizontal="center" vertical="center"/>
    </xf>
    <xf borderId="1" fillId="5" fontId="1" numFmtId="18" xfId="0" applyAlignment="1" applyBorder="1" applyFont="1" applyNumberFormat="1">
      <alignment horizontal="center" readingOrder="0" vertical="center"/>
    </xf>
    <xf borderId="1" fillId="6" fontId="1" numFmtId="18" xfId="0" applyAlignment="1" applyBorder="1" applyFont="1" applyNumberFormat="1">
      <alignment horizontal="center" readingOrder="0" vertical="center"/>
    </xf>
    <xf borderId="2" fillId="7" fontId="2" numFmtId="0" xfId="0" applyAlignment="1" applyBorder="1" applyFont="1">
      <alignment horizontal="center" readingOrder="0" vertical="center"/>
    </xf>
    <xf borderId="15" fillId="0" fontId="1" numFmtId="0" xfId="0" applyAlignment="1" applyBorder="1" applyFont="1">
      <alignment horizontal="center" shrinkToFit="0" vertical="bottom" wrapText="0"/>
    </xf>
    <xf borderId="15" fillId="0" fontId="4" numFmtId="0" xfId="0" applyBorder="1" applyFont="1"/>
    <xf borderId="2" fillId="9" fontId="2" numFmtId="0" xfId="0" applyAlignment="1" applyBorder="1" applyFill="1" applyFont="1">
      <alignment horizontal="center" readingOrder="0" shrinkToFit="0" vertical="center" wrapText="0"/>
    </xf>
    <xf borderId="8" fillId="0" fontId="2" numFmtId="0" xfId="0" applyAlignment="1" applyBorder="1" applyFont="1">
      <alignment horizontal="center" shrinkToFit="0" vertical="center" wrapText="0"/>
    </xf>
    <xf borderId="16" fillId="10" fontId="2" numFmtId="0" xfId="0" applyAlignment="1" applyBorder="1" applyFill="1" applyFont="1">
      <alignment horizontal="center" shrinkToFit="0" vertical="center" wrapText="1"/>
    </xf>
    <xf borderId="2" fillId="11" fontId="2" numFmtId="0" xfId="0" applyAlignment="1" applyBorder="1" applyFill="1" applyFont="1">
      <alignment horizontal="center" shrinkToFit="0" textRotation="90" vertical="center" wrapText="0"/>
    </xf>
    <xf borderId="1" fillId="0" fontId="2" numFmtId="0" xfId="0" applyAlignment="1" applyBorder="1" applyFont="1">
      <alignment horizontal="center" shrinkToFit="0" textRotation="90" vertical="center" wrapText="0"/>
    </xf>
    <xf borderId="5" fillId="11" fontId="2" numFmtId="0" xfId="0" applyAlignment="1" applyBorder="1" applyFont="1">
      <alignment shrinkToFit="0" vertical="center" wrapText="0"/>
    </xf>
    <xf borderId="17" fillId="12" fontId="2" numFmtId="0" xfId="0" applyAlignment="1" applyBorder="1" applyFill="1" applyFont="1">
      <alignment horizontal="center" shrinkToFit="0" vertical="center" wrapText="0"/>
    </xf>
    <xf borderId="18" fillId="12" fontId="2" numFmtId="0" xfId="0" applyAlignment="1" applyBorder="1" applyFont="1">
      <alignment horizontal="center" shrinkToFit="0" vertical="center" wrapText="0"/>
    </xf>
    <xf borderId="17" fillId="10" fontId="2" numFmtId="0" xfId="0" applyAlignment="1" applyBorder="1" applyFont="1">
      <alignment horizontal="center" shrinkToFit="0" vertical="center" wrapText="0"/>
    </xf>
    <xf borderId="18" fillId="10" fontId="2" numFmtId="0" xfId="0" applyAlignment="1" applyBorder="1" applyFont="1">
      <alignment horizontal="center" readingOrder="0" shrinkToFit="0" vertical="center" wrapText="0"/>
    </xf>
    <xf borderId="17" fillId="13" fontId="2" numFmtId="0" xfId="0" applyAlignment="1" applyBorder="1" applyFill="1" applyFont="1">
      <alignment horizontal="center" readingOrder="0" shrinkToFit="0" vertical="center" wrapText="0"/>
    </xf>
    <xf borderId="5" fillId="0" fontId="2" numFmtId="0" xfId="0" applyAlignment="1" applyBorder="1" applyFont="1">
      <alignment horizontal="center" readingOrder="0" shrinkToFit="0" vertical="center" wrapText="0"/>
    </xf>
    <xf borderId="5" fillId="0" fontId="2" numFmtId="0" xfId="0" applyAlignment="1" applyBorder="1" applyFont="1">
      <alignment horizontal="center" shrinkToFit="0" vertical="center" wrapText="0"/>
    </xf>
    <xf borderId="5" fillId="0" fontId="2" numFmtId="165" xfId="0" applyAlignment="1" applyBorder="1" applyFont="1" applyNumberFormat="1">
      <alignment horizontal="center" shrinkToFit="0" vertical="center" wrapText="0"/>
    </xf>
    <xf borderId="5" fillId="9" fontId="1" numFmtId="0" xfId="0" applyAlignment="1" applyBorder="1" applyFont="1">
      <alignment horizontal="center" readingOrder="0" shrinkToFit="0" vertical="center" wrapText="0"/>
    </xf>
    <xf borderId="19" fillId="12" fontId="2" numFmtId="0" xfId="0" applyAlignment="1" applyBorder="1" applyFont="1">
      <alignment horizontal="center" shrinkToFit="0" vertical="center" wrapText="0"/>
    </xf>
    <xf borderId="20" fillId="12" fontId="2" numFmtId="0" xfId="0" applyAlignment="1" applyBorder="1" applyFont="1">
      <alignment horizontal="center" shrinkToFit="0" vertical="center" wrapText="0"/>
    </xf>
    <xf borderId="19" fillId="10" fontId="2" numFmtId="0" xfId="0" applyAlignment="1" applyBorder="1" applyFont="1">
      <alignment horizontal="center" readingOrder="0" shrinkToFit="0" vertical="center" wrapText="0"/>
    </xf>
    <xf borderId="20" fillId="10" fontId="2" numFmtId="49" xfId="0" applyAlignment="1" applyBorder="1" applyFont="1" applyNumberFormat="1">
      <alignment horizontal="center" shrinkToFit="0" vertical="center" wrapText="0"/>
    </xf>
    <xf borderId="20" fillId="13" fontId="2" numFmtId="49" xfId="0" applyAlignment="1" applyBorder="1" applyFont="1" applyNumberFormat="1">
      <alignment horizontal="center" readingOrder="0" shrinkToFit="0" vertical="center" wrapText="0"/>
    </xf>
    <xf borderId="20" fillId="10" fontId="2" numFmtId="0" xfId="0" applyAlignment="1" applyBorder="1" applyFont="1">
      <alignment horizontal="center" shrinkToFit="0" vertical="bottom" wrapText="0"/>
    </xf>
    <xf borderId="5" fillId="11" fontId="2" numFmtId="0" xfId="0" applyAlignment="1" applyBorder="1" applyFont="1">
      <alignment readingOrder="0" shrinkToFit="0" vertical="center" wrapText="0"/>
    </xf>
    <xf borderId="18" fillId="12" fontId="2" numFmtId="0" xfId="0" applyAlignment="1" applyBorder="1" applyFont="1">
      <alignment horizontal="center" shrinkToFit="0" vertical="bottom" wrapText="0"/>
    </xf>
    <xf borderId="20" fillId="13" fontId="2" numFmtId="0" xfId="0" applyAlignment="1" applyBorder="1" applyFont="1">
      <alignment horizontal="center" readingOrder="0" shrinkToFit="0" vertical="center" wrapText="0"/>
    </xf>
    <xf borderId="2" fillId="2" fontId="2" numFmtId="0" xfId="0" applyAlignment="1" applyBorder="1" applyFont="1">
      <alignment horizontal="center" shrinkToFit="0" vertical="center" wrapText="0"/>
    </xf>
    <xf borderId="2" fillId="9" fontId="2" numFmtId="0" xfId="0" applyAlignment="1" applyBorder="1" applyFont="1">
      <alignment horizontal="center" shrinkToFit="0" vertical="center" wrapText="0"/>
    </xf>
    <xf borderId="2" fillId="11" fontId="2" numFmtId="0" xfId="0" applyAlignment="1" applyBorder="1" applyFont="1">
      <alignment horizontal="center" shrinkToFit="0" vertical="center" wrapText="0"/>
    </xf>
    <xf borderId="5" fillId="10" fontId="2" numFmtId="0" xfId="0" applyAlignment="1" applyBorder="1" applyFont="1">
      <alignment horizontal="center" readingOrder="0" shrinkToFit="0" vertical="bottom" wrapText="0"/>
    </xf>
    <xf borderId="20" fillId="10" fontId="2" numFmtId="0" xfId="0" applyAlignment="1" applyBorder="1" applyFont="1">
      <alignment horizontal="center" shrinkToFit="0" vertical="center" wrapText="0"/>
    </xf>
    <xf borderId="5" fillId="0" fontId="2" numFmtId="49" xfId="0" applyAlignment="1" applyBorder="1" applyFont="1" applyNumberFormat="1">
      <alignment horizontal="center" shrinkToFit="0" vertical="center" wrapText="0"/>
    </xf>
    <xf borderId="5" fillId="9" fontId="2" numFmtId="0" xfId="0" applyAlignment="1" applyBorder="1" applyFont="1">
      <alignment horizontal="center" readingOrder="0" shrinkToFit="0" vertical="center" wrapText="0"/>
    </xf>
    <xf borderId="21" fillId="12" fontId="2" numFmtId="0" xfId="0" applyAlignment="1" applyBorder="1" applyFont="1">
      <alignment horizontal="center" shrinkToFit="0" vertical="center" wrapText="0"/>
    </xf>
    <xf borderId="22" fillId="12" fontId="2" numFmtId="0" xfId="0" applyAlignment="1" applyBorder="1" applyFont="1">
      <alignment horizontal="center" shrinkToFit="0" vertical="center" wrapText="0"/>
    </xf>
    <xf borderId="2" fillId="0" fontId="2" numFmtId="0" xfId="0" applyAlignment="1" applyBorder="1" applyFont="1">
      <alignment horizontal="center" shrinkToFit="0" vertical="center" wrapText="0"/>
    </xf>
    <xf borderId="15" fillId="0" fontId="2" numFmtId="0" xfId="0" applyAlignment="1" applyBorder="1" applyFont="1">
      <alignment horizontal="center" shrinkToFit="0" vertical="center" wrapText="0"/>
    </xf>
    <xf borderId="0" fillId="0" fontId="2" numFmtId="0" xfId="0" applyAlignment="1" applyFont="1">
      <alignment vertical="center"/>
    </xf>
    <xf borderId="23" fillId="2" fontId="2" numFmtId="0" xfId="0" applyAlignment="1" applyBorder="1" applyFont="1">
      <alignment horizontal="center" shrinkToFit="0" vertical="center" wrapText="0"/>
    </xf>
    <xf borderId="24" fillId="0" fontId="4" numFmtId="0" xfId="0" applyBorder="1" applyFont="1"/>
    <xf borderId="5" fillId="11" fontId="2" numFmtId="0" xfId="0" applyAlignment="1" applyBorder="1" applyFont="1">
      <alignment horizontal="center" shrinkToFit="0" vertical="center" wrapText="0"/>
    </xf>
    <xf borderId="1" fillId="11" fontId="2" numFmtId="0" xfId="0" applyAlignment="1" applyBorder="1" applyFont="1">
      <alignment horizontal="center" shrinkToFit="0" vertical="center" wrapText="0"/>
    </xf>
    <xf borderId="25" fillId="11" fontId="2" numFmtId="0" xfId="0" applyAlignment="1" applyBorder="1" applyFont="1">
      <alignment horizontal="center" shrinkToFit="0" vertical="center" wrapText="0"/>
    </xf>
    <xf borderId="1" fillId="9" fontId="2" numFmtId="0" xfId="0" applyAlignment="1" applyBorder="1" applyFont="1">
      <alignment shrinkToFit="0" vertical="center" wrapText="0"/>
    </xf>
    <xf borderId="1" fillId="0" fontId="2" numFmtId="0" xfId="0" applyAlignment="1" applyBorder="1" applyFont="1">
      <alignment horizontal="center" readingOrder="0" shrinkToFit="0" vertical="center" wrapText="0"/>
    </xf>
    <xf borderId="1" fillId="0" fontId="2" numFmtId="0" xfId="0" applyAlignment="1" applyBorder="1" applyFont="1">
      <alignment horizontal="center" shrinkToFit="0" vertical="center" wrapText="0"/>
    </xf>
    <xf borderId="1" fillId="2" fontId="2" numFmtId="0" xfId="0" applyAlignment="1" applyBorder="1" applyFont="1">
      <alignment horizontal="center" shrinkToFit="0" vertical="center" wrapText="0"/>
    </xf>
    <xf borderId="1" fillId="2" fontId="2" numFmtId="2" xfId="0" applyAlignment="1" applyBorder="1" applyFont="1" applyNumberFormat="1">
      <alignment shrinkToFit="0" vertical="center" wrapText="0"/>
    </xf>
    <xf borderId="1" fillId="13" fontId="2" numFmtId="0" xfId="0" applyAlignment="1" applyBorder="1" applyFont="1">
      <alignment horizontal="center" readingOrder="0" shrinkToFit="0" vertical="center" wrapText="0"/>
    </xf>
    <xf borderId="1" fillId="13" fontId="2" numFmtId="0" xfId="0" applyAlignment="1" applyBorder="1" applyFont="1">
      <alignment horizontal="center" shrinkToFit="0" vertical="center" wrapText="0"/>
    </xf>
    <xf borderId="1" fillId="13" fontId="2" numFmtId="2" xfId="0" applyAlignment="1" applyBorder="1" applyFont="1" applyNumberFormat="1">
      <alignment shrinkToFit="0" vertical="center" wrapText="0"/>
    </xf>
    <xf borderId="1" fillId="2" fontId="2" numFmtId="0" xfId="0" applyAlignment="1" applyBorder="1" applyFont="1">
      <alignment horizontal="center" readingOrder="0" shrinkToFit="0" vertical="center" wrapText="0"/>
    </xf>
    <xf borderId="16" fillId="9" fontId="2" numFmtId="0" xfId="0" applyAlignment="1" applyBorder="1" applyFont="1">
      <alignment shrinkToFit="0" vertical="center" wrapText="0"/>
    </xf>
    <xf borderId="15" fillId="0" fontId="1" numFmtId="0" xfId="0" applyAlignment="1" applyBorder="1" applyFont="1">
      <alignment horizontal="center" readingOrder="0" shrinkToFit="0" vertical="center" wrapText="0"/>
    </xf>
    <xf borderId="0" fillId="0" fontId="1" numFmtId="0" xfId="0" applyAlignment="1" applyFont="1">
      <alignment shrinkToFit="0" vertical="center" wrapText="0"/>
    </xf>
    <xf borderId="2" fillId="14" fontId="2" numFmtId="0" xfId="0" applyAlignment="1" applyBorder="1" applyFill="1" applyFont="1">
      <alignment horizontal="center" shrinkToFit="0" vertical="center" wrapText="0"/>
    </xf>
    <xf borderId="26" fillId="14" fontId="2" numFmtId="0" xfId="0" applyAlignment="1" applyBorder="1" applyFont="1">
      <alignment shrinkToFit="0" vertical="center" wrapText="0"/>
    </xf>
    <xf borderId="0" fillId="0" fontId="2" numFmtId="0" xfId="0" applyAlignment="1" applyFont="1">
      <alignment shrinkToFit="0" vertical="center" wrapText="0"/>
    </xf>
    <xf borderId="2" fillId="6" fontId="2" numFmtId="0" xfId="0" applyAlignment="1" applyBorder="1" applyFont="1">
      <alignment horizontal="center" shrinkToFit="0" vertical="center" wrapText="0"/>
    </xf>
    <xf borderId="5" fillId="6" fontId="2" numFmtId="0" xfId="0" applyAlignment="1" applyBorder="1" applyFont="1">
      <alignment horizontal="center" shrinkToFit="0" vertical="center" wrapText="0"/>
    </xf>
    <xf borderId="5" fillId="6" fontId="2" numFmtId="0" xfId="0" applyAlignment="1" applyBorder="1" applyFont="1">
      <alignment horizontal="center" readingOrder="0" shrinkToFit="0" vertical="center" wrapText="0"/>
    </xf>
    <xf borderId="0" fillId="6" fontId="2" numFmtId="0" xfId="0" applyAlignment="1" applyFont="1">
      <alignment shrinkToFit="0" vertical="center" wrapText="0"/>
    </xf>
    <xf borderId="1" fillId="6" fontId="2" numFmtId="0" xfId="0" applyAlignment="1" applyBorder="1" applyFont="1">
      <alignment horizontal="center" shrinkToFit="0" vertical="center" wrapText="0"/>
    </xf>
    <xf borderId="1" fillId="6" fontId="1" numFmtId="0" xfId="0" applyAlignment="1" applyBorder="1" applyFont="1">
      <alignment readingOrder="0" shrinkToFit="0" vertical="center" wrapText="0"/>
    </xf>
    <xf borderId="1" fillId="13" fontId="1" numFmtId="0" xfId="0" applyAlignment="1" applyBorder="1" applyFont="1">
      <alignment readingOrder="0" shrinkToFit="0" vertical="center" wrapText="0"/>
    </xf>
    <xf borderId="1" fillId="13" fontId="1" numFmtId="0" xfId="0" applyAlignment="1" applyBorder="1" applyFont="1">
      <alignment horizontal="center" readingOrder="0" shrinkToFit="0" vertical="center" wrapText="0"/>
    </xf>
    <xf borderId="1" fillId="13" fontId="1" numFmtId="0" xfId="0" applyAlignment="1" applyBorder="1" applyFont="1">
      <alignment horizontal="center" shrinkToFit="0" vertical="center" wrapText="0"/>
    </xf>
    <xf borderId="1" fillId="6" fontId="1" numFmtId="0" xfId="0" applyAlignment="1" applyBorder="1" applyFont="1">
      <alignment shrinkToFit="0" vertical="center" wrapText="0"/>
    </xf>
    <xf borderId="0" fillId="6" fontId="1" numFmtId="0" xfId="0" applyAlignment="1" applyFont="1">
      <alignment shrinkToFit="0" vertical="center" wrapText="0"/>
    </xf>
    <xf borderId="1" fillId="6" fontId="1" numFmtId="0" xfId="0" applyAlignment="1" applyBorder="1" applyFont="1">
      <alignment readingOrder="0"/>
    </xf>
    <xf borderId="1" fillId="6" fontId="1" numFmtId="0" xfId="0" applyAlignment="1" applyBorder="1" applyFont="1">
      <alignment horizontal="center" readingOrder="0"/>
    </xf>
    <xf borderId="1" fillId="6" fontId="1" numFmtId="0" xfId="0" applyAlignment="1" applyBorder="1" applyFont="1">
      <alignment horizontal="center" shrinkToFit="0" vertical="center" wrapText="0"/>
    </xf>
    <xf borderId="1" fillId="6" fontId="1" numFmtId="0" xfId="0" applyAlignment="1" applyBorder="1" applyFont="1">
      <alignment horizontal="center" readingOrder="0" shrinkToFit="0" vertical="center" wrapText="0"/>
    </xf>
    <xf borderId="1" fillId="6" fontId="2" numFmtId="2" xfId="0" applyAlignment="1" applyBorder="1" applyFont="1" applyNumberFormat="1">
      <alignment shrinkToFit="0" vertical="center" wrapText="0"/>
    </xf>
    <xf borderId="1" fillId="6" fontId="2" numFmtId="0" xfId="0" applyAlignment="1" applyBorder="1" applyFont="1">
      <alignment horizontal="center" readingOrder="0" shrinkToFit="0" vertical="center" wrapText="0"/>
    </xf>
    <xf borderId="15" fillId="6" fontId="1" numFmtId="0" xfId="0" applyAlignment="1" applyBorder="1" applyFont="1">
      <alignment readingOrder="0" shrinkToFit="0" vertical="center" wrapText="0"/>
    </xf>
    <xf borderId="15" fillId="6" fontId="1" numFmtId="0" xfId="0" applyAlignment="1" applyBorder="1" applyFont="1">
      <alignment readingOrder="0"/>
    </xf>
    <xf borderId="13" fillId="6" fontId="1" numFmtId="0" xfId="0" applyAlignment="1" applyBorder="1" applyFont="1">
      <alignment readingOrder="0"/>
    </xf>
    <xf borderId="2" fillId="5" fontId="2" numFmtId="0" xfId="0" applyAlignment="1" applyBorder="1" applyFont="1">
      <alignment horizontal="center" readingOrder="0" shrinkToFit="0" vertical="center" wrapText="0"/>
    </xf>
    <xf borderId="1" fillId="0" fontId="2" numFmtId="0" xfId="0" applyAlignment="1" applyBorder="1" applyFont="1">
      <alignment shrinkToFit="0" vertical="center" wrapText="0"/>
    </xf>
    <xf borderId="1" fillId="2" fontId="2" numFmtId="0" xfId="0" applyAlignment="1" applyBorder="1" applyFont="1">
      <alignment shrinkToFit="0" vertical="center" wrapText="0"/>
    </xf>
    <xf borderId="5" fillId="5" fontId="2" numFmtId="0" xfId="0" applyAlignment="1" applyBorder="1" applyFont="1">
      <alignment horizontal="center" shrinkToFit="0" vertical="center" wrapText="0"/>
    </xf>
    <xf borderId="2" fillId="5" fontId="2" numFmtId="0" xfId="0" applyAlignment="1" applyBorder="1" applyFont="1">
      <alignment horizontal="center" shrinkToFit="0" vertical="center" wrapText="0"/>
    </xf>
    <xf borderId="1" fillId="5" fontId="2" numFmtId="0" xfId="0" applyAlignment="1" applyBorder="1" applyFont="1">
      <alignment horizontal="center" shrinkToFit="0" vertical="center" wrapText="0"/>
    </xf>
    <xf borderId="1" fillId="5" fontId="1" numFmtId="0" xfId="0" applyAlignment="1" applyBorder="1" applyFont="1">
      <alignment readingOrder="0" shrinkToFit="0" vertical="center" wrapText="0"/>
    </xf>
    <xf borderId="1" fillId="0" fontId="1" numFmtId="0" xfId="0" applyAlignment="1" applyBorder="1" applyFont="1">
      <alignment shrinkToFit="0" vertical="center" wrapText="0"/>
    </xf>
    <xf borderId="1" fillId="2" fontId="1" numFmtId="0" xfId="0" applyAlignment="1" applyBorder="1" applyFont="1">
      <alignment shrinkToFit="0" vertical="center" wrapText="0"/>
    </xf>
    <xf borderId="1" fillId="5" fontId="1" numFmtId="0" xfId="0" applyAlignment="1" applyBorder="1" applyFont="1">
      <alignment horizontal="center" readingOrder="0" shrinkToFit="0" vertical="center" wrapText="0"/>
    </xf>
    <xf borderId="1" fillId="5" fontId="1" numFmtId="0" xfId="0" applyAlignment="1" applyBorder="1" applyFont="1">
      <alignment horizontal="center" shrinkToFit="0" vertical="center" wrapText="0"/>
    </xf>
    <xf borderId="1" fillId="5" fontId="2" numFmtId="2" xfId="0" applyAlignment="1" applyBorder="1" applyFont="1" applyNumberFormat="1">
      <alignment shrinkToFit="0" vertical="center" wrapText="0"/>
    </xf>
    <xf borderId="1" fillId="5" fontId="2" numFmtId="0" xfId="0" applyAlignment="1" applyBorder="1" applyFont="1">
      <alignment horizontal="center" readingOrder="0" shrinkToFit="0" vertical="center" wrapText="0"/>
    </xf>
    <xf borderId="1" fillId="5" fontId="8" numFmtId="0" xfId="0" applyAlignment="1" applyBorder="1" applyFont="1">
      <alignment readingOrder="0" shrinkToFit="0" vertical="center" wrapText="0"/>
    </xf>
    <xf borderId="2" fillId="4" fontId="2" numFmtId="0" xfId="0" applyAlignment="1" applyBorder="1" applyFont="1">
      <alignment horizontal="center" shrinkToFit="0" vertical="center" wrapText="0"/>
    </xf>
    <xf borderId="27" fillId="4" fontId="2" numFmtId="0" xfId="0" applyAlignment="1" applyBorder="1" applyFont="1">
      <alignment horizontal="center" readingOrder="0" shrinkToFit="0" vertical="center" wrapText="0"/>
    </xf>
    <xf borderId="27" fillId="4" fontId="2" numFmtId="0" xfId="0" applyAlignment="1" applyBorder="1" applyFont="1">
      <alignment horizontal="center" shrinkToFit="0" vertical="center" wrapText="0"/>
    </xf>
    <xf borderId="23" fillId="4" fontId="2" numFmtId="0" xfId="0" applyAlignment="1" applyBorder="1" applyFont="1">
      <alignment horizontal="center" shrinkToFit="0" vertical="center" wrapText="0"/>
    </xf>
    <xf borderId="1" fillId="4" fontId="2" numFmtId="0" xfId="0" applyAlignment="1" applyBorder="1" applyFont="1">
      <alignment horizontal="center" shrinkToFit="0" vertical="center" wrapText="0"/>
    </xf>
    <xf borderId="1" fillId="4" fontId="1" numFmtId="0" xfId="0" applyAlignment="1" applyBorder="1" applyFont="1">
      <alignment readingOrder="0" shrinkToFit="0" vertical="center" wrapText="0"/>
    </xf>
    <xf borderId="1" fillId="4" fontId="1" numFmtId="0" xfId="0" applyAlignment="1" applyBorder="1" applyFont="1">
      <alignment horizontal="center" readingOrder="0" shrinkToFit="0" vertical="center" wrapText="0"/>
    </xf>
    <xf borderId="1" fillId="4" fontId="1" numFmtId="0" xfId="0" applyAlignment="1" applyBorder="1" applyFont="1">
      <alignment horizontal="center" shrinkToFit="0" vertical="center" wrapText="0"/>
    </xf>
    <xf borderId="1" fillId="4" fontId="2" numFmtId="2" xfId="0" applyAlignment="1" applyBorder="1" applyFont="1" applyNumberFormat="1">
      <alignment shrinkToFit="0" vertical="center" wrapText="0"/>
    </xf>
    <xf borderId="4" fillId="4" fontId="1" numFmtId="0" xfId="0" applyAlignment="1" applyBorder="1" applyFont="1">
      <alignment readingOrder="0" shrinkToFit="0" vertical="center" wrapText="0"/>
    </xf>
    <xf borderId="4" fillId="4" fontId="1" numFmtId="0" xfId="0" applyAlignment="1" applyBorder="1" applyFont="1">
      <alignment horizontal="center" readingOrder="0" shrinkToFit="0" vertical="center" wrapText="0"/>
    </xf>
    <xf borderId="4" fillId="4" fontId="1" numFmtId="0" xfId="0" applyAlignment="1" applyBorder="1" applyFont="1">
      <alignment horizontal="center" shrinkToFit="0" vertical="center" wrapText="0"/>
    </xf>
    <xf borderId="4" fillId="4" fontId="2" numFmtId="0" xfId="0" applyAlignment="1" applyBorder="1" applyFont="1">
      <alignment horizontal="center" shrinkToFit="0" vertical="center" wrapText="0"/>
    </xf>
    <xf borderId="4" fillId="4" fontId="2" numFmtId="2" xfId="0" applyAlignment="1" applyBorder="1" applyFont="1" applyNumberFormat="1">
      <alignment shrinkToFit="0" vertical="center" wrapText="0"/>
    </xf>
    <xf borderId="4" fillId="0" fontId="1" numFmtId="0" xfId="0" applyBorder="1" applyFont="1"/>
    <xf borderId="4" fillId="15" fontId="1" numFmtId="0" xfId="0" applyBorder="1" applyFill="1" applyFont="1"/>
    <xf borderId="0" fillId="0" fontId="1" numFmtId="0" xfId="0" applyFont="1"/>
    <xf borderId="1" fillId="4" fontId="2" numFmtId="0" xfId="0" applyAlignment="1" applyBorder="1" applyFont="1">
      <alignment horizontal="center" readingOrder="0" shrinkToFit="0" vertical="center" wrapText="0"/>
    </xf>
    <xf borderId="1" fillId="4" fontId="1" numFmtId="0" xfId="0" applyBorder="1" applyFont="1"/>
    <xf borderId="1" fillId="4" fontId="1" numFmtId="0" xfId="0" applyAlignment="1" applyBorder="1" applyFont="1">
      <alignment readingOrder="0"/>
    </xf>
    <xf borderId="1" fillId="4" fontId="1" numFmtId="0" xfId="0" applyAlignment="1" applyBorder="1" applyFont="1">
      <alignment horizontal="center"/>
    </xf>
    <xf borderId="1" fillId="4" fontId="1" numFmtId="0" xfId="0" applyAlignment="1" applyBorder="1" applyFont="1">
      <alignment horizontal="center"/>
    </xf>
    <xf borderId="1" fillId="4" fontId="1" numFmtId="0" xfId="0" applyBorder="1" applyFont="1"/>
    <xf borderId="1" fillId="4" fontId="2" numFmtId="0" xfId="0" applyAlignment="1" applyBorder="1" applyFont="1">
      <alignment horizontal="center"/>
    </xf>
    <xf borderId="1" fillId="4" fontId="2" numFmtId="2" xfId="0" applyAlignment="1" applyBorder="1" applyFont="1" applyNumberFormat="1">
      <alignment horizontal="right"/>
    </xf>
    <xf borderId="18" fillId="9" fontId="1" numFmtId="0" xfId="0" applyAlignment="1" applyBorder="1" applyFont="1">
      <alignment horizontal="center" shrinkToFit="0" vertical="center" wrapText="0"/>
    </xf>
    <xf borderId="2" fillId="3" fontId="2" numFmtId="0" xfId="0" applyAlignment="1" applyBorder="1" applyFont="1">
      <alignment horizontal="center" shrinkToFit="0" vertical="center" wrapText="0"/>
    </xf>
    <xf borderId="5" fillId="3" fontId="2" numFmtId="0" xfId="0" applyAlignment="1" applyBorder="1" applyFont="1">
      <alignment horizontal="center" shrinkToFit="0" vertical="center" wrapText="0"/>
    </xf>
    <xf borderId="1" fillId="3" fontId="2" numFmtId="0" xfId="0" applyAlignment="1" applyBorder="1" applyFont="1">
      <alignment horizontal="center" shrinkToFit="0" vertical="center" wrapText="0"/>
    </xf>
    <xf borderId="1" fillId="3" fontId="1" numFmtId="0" xfId="0" applyAlignment="1" applyBorder="1" applyFont="1">
      <alignment readingOrder="0" shrinkToFit="0" vertical="center" wrapText="0"/>
    </xf>
    <xf borderId="1" fillId="13" fontId="2" numFmtId="2" xfId="0" applyAlignment="1" applyBorder="1" applyFont="1" applyNumberFormat="1">
      <alignment readingOrder="0" shrinkToFit="0" vertical="center" wrapText="0"/>
    </xf>
    <xf borderId="1" fillId="3" fontId="1" numFmtId="0" xfId="0" applyAlignment="1" applyBorder="1" applyFont="1">
      <alignment horizontal="center" shrinkToFit="0" vertical="center" wrapText="0"/>
    </xf>
    <xf borderId="1" fillId="3" fontId="1" numFmtId="0" xfId="0" applyAlignment="1" applyBorder="1" applyFont="1">
      <alignment horizontal="center" readingOrder="0" shrinkToFit="0" vertical="center" wrapText="0"/>
    </xf>
    <xf borderId="1" fillId="3" fontId="2" numFmtId="2" xfId="0" applyAlignment="1" applyBorder="1" applyFont="1" applyNumberFormat="1">
      <alignment shrinkToFit="0" vertical="center" wrapText="0"/>
    </xf>
    <xf borderId="4" fillId="3" fontId="1" numFmtId="0" xfId="0" applyAlignment="1" applyBorder="1" applyFont="1">
      <alignment readingOrder="0" shrinkToFit="0" vertical="center" wrapText="0"/>
    </xf>
    <xf borderId="4" fillId="3" fontId="1" numFmtId="0" xfId="0" applyAlignment="1" applyBorder="1" applyFont="1">
      <alignment horizontal="center" readingOrder="0" shrinkToFit="0" vertical="center" wrapText="0"/>
    </xf>
    <xf borderId="4" fillId="3" fontId="1" numFmtId="0" xfId="0" applyAlignment="1" applyBorder="1" applyFont="1">
      <alignment horizontal="center" shrinkToFit="0" vertical="center" wrapText="0"/>
    </xf>
    <xf borderId="4" fillId="3" fontId="2" numFmtId="0" xfId="0" applyAlignment="1" applyBorder="1" applyFont="1">
      <alignment horizontal="center" shrinkToFit="0" vertical="center" wrapText="0"/>
    </xf>
    <xf borderId="4" fillId="3" fontId="2" numFmtId="2" xfId="0" applyAlignment="1" applyBorder="1" applyFont="1" applyNumberFormat="1">
      <alignment shrinkToFit="0" vertical="center" wrapText="0"/>
    </xf>
    <xf borderId="1" fillId="3" fontId="2" numFmtId="0" xfId="0" applyAlignment="1" applyBorder="1" applyFont="1">
      <alignment horizontal="center" readingOrder="0" shrinkToFit="0" vertical="center" wrapText="0"/>
    </xf>
    <xf borderId="4" fillId="0" fontId="1" numFmtId="0" xfId="0" applyAlignment="1" applyBorder="1" applyFont="1">
      <alignment vertical="bottom"/>
    </xf>
    <xf borderId="4" fillId="15" fontId="1" numFmtId="0" xfId="0" applyAlignment="1" applyBorder="1" applyFont="1">
      <alignment vertical="bottom"/>
    </xf>
    <xf borderId="0" fillId="0" fontId="1" numFmtId="0" xfId="0" applyAlignment="1" applyFont="1">
      <alignment vertical="bottom"/>
    </xf>
    <xf borderId="1" fillId="3" fontId="1" numFmtId="0" xfId="0" applyBorder="1" applyFont="1"/>
    <xf borderId="1" fillId="3" fontId="1" numFmtId="0" xfId="0" applyAlignment="1" applyBorder="1" applyFont="1">
      <alignment readingOrder="0"/>
    </xf>
    <xf borderId="1" fillId="3" fontId="1" numFmtId="0" xfId="0" applyBorder="1" applyFont="1"/>
    <xf borderId="1" fillId="3" fontId="1" numFmtId="0" xfId="0" applyAlignment="1" applyBorder="1" applyFont="1">
      <alignment horizontal="center"/>
    </xf>
    <xf borderId="1" fillId="3" fontId="2" numFmtId="0" xfId="0" applyAlignment="1" applyBorder="1" applyFont="1">
      <alignment horizontal="center"/>
    </xf>
    <xf borderId="1" fillId="3" fontId="2" numFmtId="2" xfId="0" applyAlignment="1" applyBorder="1" applyFont="1" applyNumberFormat="1">
      <alignment horizontal="right"/>
    </xf>
    <xf borderId="1" fillId="3" fontId="1" numFmtId="0" xfId="0" applyAlignment="1" applyBorder="1" applyFont="1">
      <alignment vertical="bottom"/>
    </xf>
    <xf borderId="1" fillId="3" fontId="1" numFmtId="0" xfId="0" applyAlignment="1" applyBorder="1" applyFont="1">
      <alignment readingOrder="0" vertical="bottom"/>
    </xf>
    <xf borderId="1" fillId="3" fontId="1" numFmtId="0" xfId="0" applyAlignment="1" applyBorder="1" applyFont="1">
      <alignment vertical="bottom"/>
    </xf>
    <xf borderId="1" fillId="3" fontId="1" numFmtId="0" xfId="0" applyAlignment="1" applyBorder="1" applyFont="1">
      <alignment horizontal="center" vertical="bottom"/>
    </xf>
    <xf borderId="1" fillId="3" fontId="2" numFmtId="0" xfId="0" applyAlignment="1" applyBorder="1" applyFont="1">
      <alignment horizontal="center" vertical="bottom"/>
    </xf>
    <xf borderId="1" fillId="3" fontId="2" numFmtId="2" xfId="0" applyAlignment="1" applyBorder="1" applyFont="1" applyNumberFormat="1">
      <alignment horizontal="right" vertical="bottom"/>
    </xf>
    <xf borderId="1" fillId="3" fontId="1" numFmtId="0" xfId="0" applyAlignment="1" applyBorder="1" applyFont="1">
      <alignment horizontal="center"/>
    </xf>
    <xf borderId="1" fillId="3" fontId="1" numFmtId="0" xfId="0" applyAlignment="1" applyBorder="1" applyFont="1">
      <alignment horizontal="center" readingOrder="0"/>
    </xf>
    <xf borderId="1" fillId="16" fontId="1" numFmtId="0" xfId="0" applyAlignment="1" applyBorder="1" applyFill="1" applyFont="1">
      <alignment horizontal="center" shrinkToFit="0" vertical="center" wrapText="0"/>
    </xf>
    <xf borderId="5" fillId="16" fontId="1" numFmtId="0" xfId="0" applyAlignment="1" applyBorder="1" applyFont="1">
      <alignment horizontal="center" shrinkToFit="0" vertical="center" wrapText="0"/>
    </xf>
    <xf borderId="2" fillId="0" fontId="9" numFmtId="0" xfId="0" applyAlignment="1" applyBorder="1" applyFont="1">
      <alignment horizontal="center" readingOrder="0" vertical="center"/>
    </xf>
    <xf borderId="1" fillId="0" fontId="10" numFmtId="0" xfId="0" applyAlignment="1" applyBorder="1" applyFont="1">
      <alignment horizontal="center" readingOrder="0" shrinkToFit="0" vertical="center" wrapText="1"/>
    </xf>
    <xf borderId="1" fillId="0" fontId="7" numFmtId="0" xfId="0" applyAlignment="1" applyBorder="1" applyFont="1">
      <alignment horizontal="center" shrinkToFit="0" vertical="center" wrapText="0"/>
    </xf>
    <xf borderId="1" fillId="0" fontId="10" numFmtId="0" xfId="0" applyAlignment="1" applyBorder="1" applyFont="1">
      <alignment horizontal="center" readingOrder="0" vertical="center"/>
    </xf>
    <xf borderId="1" fillId="0" fontId="10" numFmtId="0" xfId="0" applyAlignment="1" applyBorder="1" applyFont="1">
      <alignment horizontal="center" vertical="center"/>
    </xf>
    <xf borderId="0" fillId="0" fontId="2" numFmtId="0" xfId="0" applyAlignment="1" applyFont="1">
      <alignment horizontal="center"/>
    </xf>
    <xf borderId="0" fillId="0" fontId="1" numFmtId="0" xfId="0" applyAlignment="1" applyFont="1">
      <alignment vertical="center"/>
    </xf>
    <xf borderId="2" fillId="14" fontId="2" numFmtId="0" xfId="0" applyAlignment="1" applyBorder="1" applyFont="1">
      <alignment horizontal="center" readingOrder="0" shrinkToFit="0" vertical="center" wrapText="0"/>
    </xf>
    <xf borderId="16" fillId="2" fontId="2" numFmtId="0" xfId="0" applyAlignment="1" applyBorder="1" applyFont="1">
      <alignment shrinkToFit="0" vertical="center" wrapText="0"/>
    </xf>
    <xf borderId="1" fillId="9" fontId="1" numFmtId="0" xfId="0" applyAlignment="1" applyBorder="1" applyFont="1">
      <alignment horizontal="center" readingOrder="0" shrinkToFit="0" vertical="center" wrapText="0"/>
    </xf>
    <xf borderId="1" fillId="2" fontId="1" numFmtId="0" xfId="0" applyAlignment="1" applyBorder="1" applyFont="1">
      <alignment horizontal="center" readingOrder="0" shrinkToFit="0" vertical="center" wrapText="0"/>
    </xf>
    <xf borderId="16" fillId="9" fontId="2" numFmtId="0" xfId="0" applyAlignment="1" applyBorder="1" applyFont="1">
      <alignment horizontal="left" shrinkToFit="0" vertical="center" wrapText="0"/>
    </xf>
    <xf borderId="26" fillId="2" fontId="2" numFmtId="0" xfId="0" applyAlignment="1" applyBorder="1" applyFont="1">
      <alignment horizontal="left" shrinkToFit="0" vertical="center" wrapText="0"/>
    </xf>
    <xf borderId="0" fillId="0" fontId="2" numFmtId="0" xfId="0" applyAlignment="1" applyFont="1">
      <alignment horizontal="center" shrinkToFit="0" vertical="center" wrapText="0"/>
    </xf>
    <xf borderId="26" fillId="2" fontId="1" numFmtId="0" xfId="0" applyAlignment="1" applyBorder="1" applyFont="1">
      <alignment horizontal="center" shrinkToFit="0" vertical="center" wrapText="0"/>
    </xf>
    <xf borderId="0" fillId="2" fontId="1" numFmtId="0" xfId="0" applyAlignment="1" applyFont="1">
      <alignment vertical="center"/>
    </xf>
    <xf borderId="2" fillId="2" fontId="2" numFmtId="0" xfId="0" applyAlignment="1" applyBorder="1" applyFont="1">
      <alignment shrinkToFit="0" vertical="center" wrapText="0"/>
    </xf>
    <xf borderId="2" fillId="9" fontId="2" numFmtId="0" xfId="0" applyAlignment="1" applyBorder="1" applyFont="1">
      <alignment horizontal="left" shrinkToFit="0" vertical="center" wrapText="0"/>
    </xf>
    <xf borderId="28" fillId="2" fontId="2" numFmtId="0" xfId="0" applyAlignment="1" applyBorder="1" applyFont="1">
      <alignment horizontal="left" shrinkToFit="0" vertical="center" wrapText="0"/>
    </xf>
    <xf borderId="28" fillId="2" fontId="1" numFmtId="0" xfId="0" applyAlignment="1" applyBorder="1" applyFont="1">
      <alignment horizontal="center" shrinkToFit="0" vertical="center" wrapText="0"/>
    </xf>
    <xf borderId="1" fillId="2" fontId="1" numFmtId="0" xfId="0" applyAlignment="1" applyBorder="1" applyFont="1">
      <alignment horizontal="center" shrinkToFit="0" vertical="center" wrapText="0"/>
    </xf>
    <xf borderId="29" fillId="0" fontId="1" numFmtId="0" xfId="0" applyAlignment="1" applyBorder="1" applyFont="1">
      <alignment shrinkToFit="0" vertical="center" wrapText="0"/>
    </xf>
    <xf borderId="0" fillId="2" fontId="2" numFmtId="0" xfId="0" applyAlignment="1" applyFont="1">
      <alignment horizontal="center" shrinkToFit="0" vertical="bottom" wrapText="0"/>
    </xf>
    <xf borderId="2" fillId="11" fontId="2" numFmtId="0" xfId="0" applyAlignment="1" applyBorder="1" applyFont="1">
      <alignment horizontal="center" shrinkToFit="0" vertical="bottom" wrapText="0"/>
    </xf>
    <xf borderId="16" fillId="2" fontId="2" numFmtId="0" xfId="0" applyAlignment="1" applyBorder="1" applyFont="1">
      <alignment shrinkToFit="0" vertical="bottom" wrapText="0"/>
    </xf>
    <xf borderId="1" fillId="9" fontId="2" numFmtId="0" xfId="0" applyAlignment="1" applyBorder="1" applyFont="1">
      <alignment horizontal="center" readingOrder="0"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 Id="rId2" Type="http://schemas.openxmlformats.org/officeDocument/2006/relationships/image" Target="../media/image8.png"/><Relationship Id="rId3" Type="http://schemas.openxmlformats.org/officeDocument/2006/relationships/image" Target="../media/image9.png"/><Relationship Id="rId4" Type="http://schemas.openxmlformats.org/officeDocument/2006/relationships/image" Target="../media/image6.png"/><Relationship Id="rId5" Type="http://schemas.openxmlformats.org/officeDocument/2006/relationships/image" Target="../media/image3.png"/><Relationship Id="rId6" Type="http://schemas.openxmlformats.org/officeDocument/2006/relationships/image" Target="../media/image2.png"/><Relationship Id="rId7" Type="http://schemas.openxmlformats.org/officeDocument/2006/relationships/image" Target="../media/image7.png"/><Relationship Id="rId8"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1085850</xdr:colOff>
      <xdr:row>0</xdr:row>
      <xdr:rowOff>0</xdr:rowOff>
    </xdr:from>
    <xdr:ext cx="6629400" cy="952500"/>
    <xdr:pic>
      <xdr:nvPicPr>
        <xdr:cNvPr id="0" name="image5.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47625</xdr:rowOff>
    </xdr:from>
    <xdr:ext cx="3895725" cy="600075"/>
    <xdr:pic>
      <xdr:nvPicPr>
        <xdr:cNvPr id="0" name="image10.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47625</xdr:colOff>
      <xdr:row>0</xdr:row>
      <xdr:rowOff>723900</xdr:rowOff>
    </xdr:from>
    <xdr:ext cx="866775" cy="847725"/>
    <xdr:pic>
      <xdr:nvPicPr>
        <xdr:cNvPr id="0" name="image8.pn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57150</xdr:colOff>
      <xdr:row>1</xdr:row>
      <xdr:rowOff>9525</xdr:rowOff>
    </xdr:from>
    <xdr:ext cx="866775" cy="847725"/>
    <xdr:pic>
      <xdr:nvPicPr>
        <xdr:cNvPr id="0" name="image9.png" title="Imagen"/>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66675</xdr:colOff>
      <xdr:row>0</xdr:row>
      <xdr:rowOff>723900</xdr:rowOff>
    </xdr:from>
    <xdr:ext cx="866775" cy="847725"/>
    <xdr:pic>
      <xdr:nvPicPr>
        <xdr:cNvPr id="0" name="image6.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47625</xdr:colOff>
      <xdr:row>2</xdr:row>
      <xdr:rowOff>47625</xdr:rowOff>
    </xdr:from>
    <xdr:ext cx="866775" cy="552450"/>
    <xdr:pic>
      <xdr:nvPicPr>
        <xdr:cNvPr id="0" name="image3.png" title="Imagen"/>
        <xdr:cNvPicPr preferRelativeResize="0"/>
      </xdr:nvPicPr>
      <xdr:blipFill>
        <a:blip cstate="print" r:embed="rId5"/>
        <a:stretch>
          <a:fillRect/>
        </a:stretch>
      </xdr:blipFill>
      <xdr:spPr>
        <a:prstGeom prst="rect">
          <a:avLst/>
        </a:prstGeom>
        <a:noFill/>
      </xdr:spPr>
    </xdr:pic>
    <xdr:clientData fLocksWithSheet="0"/>
  </xdr:oneCellAnchor>
  <xdr:oneCellAnchor>
    <xdr:from>
      <xdr:col>2</xdr:col>
      <xdr:colOff>38100</xdr:colOff>
      <xdr:row>2</xdr:row>
      <xdr:rowOff>142875</xdr:rowOff>
    </xdr:from>
    <xdr:ext cx="914400" cy="409575"/>
    <xdr:pic>
      <xdr:nvPicPr>
        <xdr:cNvPr id="0" name="image2.png" title="Imagen"/>
        <xdr:cNvPicPr preferRelativeResize="0"/>
      </xdr:nvPicPr>
      <xdr:blipFill>
        <a:blip cstate="print" r:embed="rId6"/>
        <a:stretch>
          <a:fillRect/>
        </a:stretch>
      </xdr:blipFill>
      <xdr:spPr>
        <a:prstGeom prst="rect">
          <a:avLst/>
        </a:prstGeom>
        <a:noFill/>
      </xdr:spPr>
    </xdr:pic>
    <xdr:clientData fLocksWithSheet="0"/>
  </xdr:oneCellAnchor>
  <xdr:oneCellAnchor>
    <xdr:from>
      <xdr:col>3</xdr:col>
      <xdr:colOff>123825</xdr:colOff>
      <xdr:row>1</xdr:row>
      <xdr:rowOff>857250</xdr:rowOff>
    </xdr:from>
    <xdr:ext cx="714375" cy="676275"/>
    <xdr:pic>
      <xdr:nvPicPr>
        <xdr:cNvPr id="0" name="image7.png" title="Imagen"/>
        <xdr:cNvPicPr preferRelativeResize="0"/>
      </xdr:nvPicPr>
      <xdr:blipFill>
        <a:blip cstate="print" r:embed="rId7"/>
        <a:stretch>
          <a:fillRect/>
        </a:stretch>
      </xdr:blipFill>
      <xdr:spPr>
        <a:prstGeom prst="rect">
          <a:avLst/>
        </a:prstGeom>
        <a:noFill/>
      </xdr:spPr>
    </xdr:pic>
    <xdr:clientData fLocksWithSheet="0"/>
  </xdr:oneCellAnchor>
  <xdr:oneCellAnchor>
    <xdr:from>
      <xdr:col>3</xdr:col>
      <xdr:colOff>28575</xdr:colOff>
      <xdr:row>5</xdr:row>
      <xdr:rowOff>123825</xdr:rowOff>
    </xdr:from>
    <xdr:ext cx="914400" cy="457200"/>
    <xdr:pic>
      <xdr:nvPicPr>
        <xdr:cNvPr id="0" name="image1.png" title="Imagen"/>
        <xdr:cNvPicPr preferRelativeResize="0"/>
      </xdr:nvPicPr>
      <xdr:blipFill>
        <a:blip cstate="print" r:embed="rId8"/>
        <a:stretch>
          <a:fillRect/>
        </a:stretch>
      </xdr:blipFill>
      <xdr:spPr>
        <a:prstGeom prst="rect">
          <a:avLst/>
        </a:prstGeom>
        <a:noFill/>
      </xdr:spPr>
    </xdr:pic>
    <xdr:clientData fLocksWithSheet="0"/>
  </xdr:oneCellAnchor>
  <xdr:oneCellAnchor>
    <xdr:from>
      <xdr:col>1</xdr:col>
      <xdr:colOff>28575</xdr:colOff>
      <xdr:row>4</xdr:row>
      <xdr:rowOff>190500</xdr:rowOff>
    </xdr:from>
    <xdr:ext cx="914400" cy="409575"/>
    <xdr:pic>
      <xdr:nvPicPr>
        <xdr:cNvPr id="0" name="image2.png" title="Imagen"/>
        <xdr:cNvPicPr preferRelativeResize="0"/>
      </xdr:nvPicPr>
      <xdr:blipFill>
        <a:blip cstate="print" r:embed="rId6"/>
        <a:stretch>
          <a:fillRect/>
        </a:stretch>
      </xdr:blipFill>
      <xdr:spPr>
        <a:prstGeom prst="rect">
          <a:avLst/>
        </a:prstGeom>
        <a:noFill/>
      </xdr:spPr>
    </xdr:pic>
    <xdr:clientData fLocksWithSheet="0"/>
  </xdr:oneCellAnchor>
  <xdr:oneCellAnchor>
    <xdr:from>
      <xdr:col>2</xdr:col>
      <xdr:colOff>28575</xdr:colOff>
      <xdr:row>3</xdr:row>
      <xdr:rowOff>95250</xdr:rowOff>
    </xdr:from>
    <xdr:ext cx="914400" cy="457200"/>
    <xdr:pic>
      <xdr:nvPicPr>
        <xdr:cNvPr id="0" name="image1.png" title="Imagen"/>
        <xdr:cNvPicPr preferRelativeResize="0"/>
      </xdr:nvPicPr>
      <xdr:blipFill>
        <a:blip cstate="print" r:embed="rId8"/>
        <a:stretch>
          <a:fillRect/>
        </a:stretch>
      </xdr:blipFill>
      <xdr:spPr>
        <a:prstGeom prst="rect">
          <a:avLst/>
        </a:prstGeom>
        <a:noFill/>
      </xdr:spPr>
    </xdr:pic>
    <xdr:clientData fLocksWithSheet="0"/>
  </xdr:oneCellAnchor>
  <xdr:oneCellAnchor>
    <xdr:from>
      <xdr:col>2</xdr:col>
      <xdr:colOff>28575</xdr:colOff>
      <xdr:row>4</xdr:row>
      <xdr:rowOff>95250</xdr:rowOff>
    </xdr:from>
    <xdr:ext cx="914400" cy="457200"/>
    <xdr:pic>
      <xdr:nvPicPr>
        <xdr:cNvPr id="0" name="image1.png" title="Imagen"/>
        <xdr:cNvPicPr preferRelativeResize="0"/>
      </xdr:nvPicPr>
      <xdr:blipFill>
        <a:blip cstate="print" r:embed="rId8"/>
        <a:stretch>
          <a:fillRect/>
        </a:stretch>
      </xdr:blipFill>
      <xdr:spPr>
        <a:prstGeom prst="rect">
          <a:avLst/>
        </a:prstGeom>
        <a:noFill/>
      </xdr:spPr>
    </xdr:pic>
    <xdr:clientData fLocksWithSheet="0"/>
  </xdr:oneCellAnchor>
  <xdr:oneCellAnchor>
    <xdr:from>
      <xdr:col>1</xdr:col>
      <xdr:colOff>47625</xdr:colOff>
      <xdr:row>3</xdr:row>
      <xdr:rowOff>47625</xdr:rowOff>
    </xdr:from>
    <xdr:ext cx="866775" cy="552450"/>
    <xdr:pic>
      <xdr:nvPicPr>
        <xdr:cNvPr id="0" name="image3.png" title="Imagen"/>
        <xdr:cNvPicPr preferRelativeResize="0"/>
      </xdr:nvPicPr>
      <xdr:blipFill>
        <a:blip cstate="print" r:embed="rId5"/>
        <a:stretch>
          <a:fillRect/>
        </a:stretch>
      </xdr:blipFill>
      <xdr:spPr>
        <a:prstGeom prst="rect">
          <a:avLst/>
        </a:prstGeom>
        <a:noFill/>
      </xdr:spPr>
    </xdr:pic>
    <xdr:clientData fLocksWithSheet="0"/>
  </xdr:oneCellAnchor>
  <xdr:oneCellAnchor>
    <xdr:from>
      <xdr:col>3</xdr:col>
      <xdr:colOff>47625</xdr:colOff>
      <xdr:row>4</xdr:row>
      <xdr:rowOff>47625</xdr:rowOff>
    </xdr:from>
    <xdr:ext cx="866775" cy="552450"/>
    <xdr:pic>
      <xdr:nvPicPr>
        <xdr:cNvPr id="0" name="image3.png" title="Imagen"/>
        <xdr:cNvPicPr preferRelativeResize="0"/>
      </xdr:nvPicPr>
      <xdr:blipFill>
        <a:blip cstate="print" r:embed="rId5"/>
        <a:stretch>
          <a:fillRect/>
        </a:stretch>
      </xdr:blipFill>
      <xdr:spPr>
        <a:prstGeom prst="rect">
          <a:avLst/>
        </a:prstGeom>
        <a:noFill/>
      </xdr:spPr>
    </xdr:pic>
    <xdr:clientData fLocksWithSheet="0"/>
  </xdr:oneCellAnchor>
  <xdr:oneCellAnchor>
    <xdr:from>
      <xdr:col>3</xdr:col>
      <xdr:colOff>38100</xdr:colOff>
      <xdr:row>3</xdr:row>
      <xdr:rowOff>142875</xdr:rowOff>
    </xdr:from>
    <xdr:ext cx="914400" cy="409575"/>
    <xdr:pic>
      <xdr:nvPicPr>
        <xdr:cNvPr id="0" name="image2.png" title="Imagen"/>
        <xdr:cNvPicPr preferRelativeResize="0"/>
      </xdr:nvPicPr>
      <xdr:blipFill>
        <a:blip cstate="print" r:embed="rId6"/>
        <a:stretch>
          <a:fillRect/>
        </a:stretch>
      </xdr:blipFill>
      <xdr:spPr>
        <a:prstGeom prst="rect">
          <a:avLst/>
        </a:prstGeom>
        <a:noFill/>
      </xdr:spPr>
    </xdr:pic>
    <xdr:clientData fLocksWithSheet="0"/>
  </xdr:oneCellAnchor>
  <xdr:oneCellAnchor>
    <xdr:from>
      <xdr:col>1</xdr:col>
      <xdr:colOff>47625</xdr:colOff>
      <xdr:row>5</xdr:row>
      <xdr:rowOff>47625</xdr:rowOff>
    </xdr:from>
    <xdr:ext cx="866775" cy="552450"/>
    <xdr:pic>
      <xdr:nvPicPr>
        <xdr:cNvPr id="0" name="image3.png" title="Imagen"/>
        <xdr:cNvPicPr preferRelativeResize="0"/>
      </xdr:nvPicPr>
      <xdr:blipFill>
        <a:blip cstate="print" r:embed="rId5"/>
        <a:stretch>
          <a:fillRect/>
        </a:stretch>
      </xdr:blipFill>
      <xdr:spPr>
        <a:prstGeom prst="rect">
          <a:avLst/>
        </a:prstGeom>
        <a:noFill/>
      </xdr:spPr>
    </xdr:pic>
    <xdr:clientData fLocksWithSheet="0"/>
  </xdr:oneCellAnchor>
  <xdr:oneCellAnchor>
    <xdr:from>
      <xdr:col>2</xdr:col>
      <xdr:colOff>114300</xdr:colOff>
      <xdr:row>5</xdr:row>
      <xdr:rowOff>19050</xdr:rowOff>
    </xdr:from>
    <xdr:ext cx="714375" cy="676275"/>
    <xdr:pic>
      <xdr:nvPicPr>
        <xdr:cNvPr id="0" name="image7.png" title="Imagen"/>
        <xdr:cNvPicPr preferRelativeResize="0"/>
      </xdr:nvPicPr>
      <xdr:blipFill>
        <a:blip cstate="print" r:embed="rId7"/>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371475</xdr:colOff>
      <xdr:row>0</xdr:row>
      <xdr:rowOff>0</xdr:rowOff>
    </xdr:from>
    <xdr:ext cx="4838700" cy="695325"/>
    <xdr:pic>
      <xdr:nvPicPr>
        <xdr:cNvPr id="0" name="image4.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0</xdr:row>
      <xdr:rowOff>0</xdr:rowOff>
    </xdr:from>
    <xdr:ext cx="4038600" cy="581025"/>
    <xdr:pic>
      <xdr:nvPicPr>
        <xdr:cNvPr id="0" name="image4.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361950</xdr:colOff>
      <xdr:row>0</xdr:row>
      <xdr:rowOff>123825</xdr:rowOff>
    </xdr:from>
    <xdr:ext cx="800100" cy="885825"/>
    <xdr:sp>
      <xdr:nvSpPr>
        <xdr:cNvPr id="3" name="Shape 3"/>
        <xdr:cNvSpPr/>
      </xdr:nvSpPr>
      <xdr:spPr>
        <a:xfrm>
          <a:off x="4950713" y="3337088"/>
          <a:ext cx="790575" cy="88582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sz="1400"/>
        </a:p>
        <a:p>
          <a:pPr indent="0" lvl="0" marL="0" rtl="0" algn="ctr">
            <a:spcBef>
              <a:spcPts val="0"/>
            </a:spcBef>
            <a:spcAft>
              <a:spcPts val="0"/>
            </a:spcAft>
            <a:buNone/>
          </a:pPr>
          <a:r>
            <a:t/>
          </a:r>
          <a:endParaRPr sz="1400"/>
        </a:p>
      </xdr:txBody>
    </xdr:sp>
    <xdr:clientData fLocksWithSheet="0"/>
  </xdr:oneCellAnchor>
  <xdr:oneCellAnchor>
    <xdr:from>
      <xdr:col>3</xdr:col>
      <xdr:colOff>152400</xdr:colOff>
      <xdr:row>0</xdr:row>
      <xdr:rowOff>104775</xdr:rowOff>
    </xdr:from>
    <xdr:ext cx="2047875" cy="771525"/>
    <xdr:sp>
      <xdr:nvSpPr>
        <xdr:cNvPr id="4" name="Shape 4"/>
        <xdr:cNvSpPr/>
      </xdr:nvSpPr>
      <xdr:spPr>
        <a:xfrm>
          <a:off x="4326825" y="3399000"/>
          <a:ext cx="2038350" cy="7620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0</xdr:colOff>
      <xdr:row>0</xdr:row>
      <xdr:rowOff>0</xdr:rowOff>
    </xdr:from>
    <xdr:ext cx="6610350" cy="952500"/>
    <xdr:pic>
      <xdr:nvPicPr>
        <xdr:cNvPr id="0" name="image5.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381000</xdr:colOff>
      <xdr:row>0</xdr:row>
      <xdr:rowOff>0</xdr:rowOff>
    </xdr:from>
    <xdr:ext cx="6191250" cy="895350"/>
    <xdr:pic>
      <xdr:nvPicPr>
        <xdr:cNvPr id="0" name="image5.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38100</xdr:rowOff>
    </xdr:from>
    <xdr:ext cx="6553200" cy="942975"/>
    <xdr:pic>
      <xdr:nvPicPr>
        <xdr:cNvPr id="0" name="image5.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209550</xdr:colOff>
      <xdr:row>0</xdr:row>
      <xdr:rowOff>19050</xdr:rowOff>
    </xdr:from>
    <xdr:ext cx="5915025" cy="847725"/>
    <xdr:pic>
      <xdr:nvPicPr>
        <xdr:cNvPr id="0" name="image5.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266700</xdr:colOff>
      <xdr:row>0</xdr:row>
      <xdr:rowOff>19050</xdr:rowOff>
    </xdr:from>
    <xdr:ext cx="5915025" cy="847725"/>
    <xdr:pic>
      <xdr:nvPicPr>
        <xdr:cNvPr id="0" name="image5.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628650</xdr:colOff>
      <xdr:row>0</xdr:row>
      <xdr:rowOff>38100</xdr:rowOff>
    </xdr:from>
    <xdr:ext cx="5915025" cy="847725"/>
    <xdr:pic>
      <xdr:nvPicPr>
        <xdr:cNvPr id="0" name="image5.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371475</xdr:colOff>
      <xdr:row>0</xdr:row>
      <xdr:rowOff>0</xdr:rowOff>
    </xdr:from>
    <xdr:ext cx="5191125" cy="742950"/>
    <xdr:pic>
      <xdr:nvPicPr>
        <xdr:cNvPr id="0" name="image4.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1314450</xdr:colOff>
      <xdr:row>0</xdr:row>
      <xdr:rowOff>9525</xdr:rowOff>
    </xdr:from>
    <xdr:ext cx="5191125" cy="742950"/>
    <xdr:pic>
      <xdr:nvPicPr>
        <xdr:cNvPr id="0" name="image4.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8.43"/>
  </cols>
  <sheetData>
    <row r="1" ht="82.5" customHeight="1">
      <c r="A1" s="1" t="s">
        <v>0</v>
      </c>
    </row>
    <row r="2" ht="87.75" customHeight="1">
      <c r="A2" s="2" t="s">
        <v>1</v>
      </c>
    </row>
    <row r="3" ht="228.75" customHeight="1">
      <c r="A3" s="2" t="s">
        <v>2</v>
      </c>
    </row>
    <row r="4" ht="180.0" customHeight="1">
      <c r="A4" s="2" t="s">
        <v>3</v>
      </c>
    </row>
    <row r="5" ht="35.25" customHeight="1">
      <c r="A5" s="2" t="s">
        <v>4</v>
      </c>
    </row>
    <row r="6" ht="59.25" customHeight="1">
      <c r="A6" s="2" t="s">
        <v>5</v>
      </c>
    </row>
    <row r="7" ht="62.25" customHeight="1">
      <c r="A7" s="3" t="s">
        <v>6</v>
      </c>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6.43"/>
    <col customWidth="1" min="2" max="4" width="15.29"/>
  </cols>
  <sheetData>
    <row r="1" ht="56.25" customHeight="1">
      <c r="A1" s="222" t="s">
        <v>0</v>
      </c>
      <c r="B1" s="5"/>
      <c r="C1" s="5"/>
      <c r="D1" s="6"/>
    </row>
    <row r="2" ht="68.25" customHeight="1">
      <c r="A2" s="223" t="s">
        <v>213</v>
      </c>
      <c r="B2" s="224"/>
      <c r="C2" s="224"/>
      <c r="D2" s="224"/>
    </row>
    <row r="3" ht="56.25" customHeight="1">
      <c r="A3" s="225" t="s">
        <v>214</v>
      </c>
      <c r="B3" s="226"/>
      <c r="C3" s="226"/>
      <c r="D3" s="226"/>
    </row>
    <row r="4" ht="56.25" customHeight="1">
      <c r="A4" s="225" t="s">
        <v>215</v>
      </c>
      <c r="B4" s="226"/>
      <c r="C4" s="227"/>
      <c r="D4" s="226"/>
    </row>
    <row r="5" ht="56.25" customHeight="1">
      <c r="A5" s="225" t="s">
        <v>27</v>
      </c>
      <c r="B5" s="226"/>
      <c r="C5" s="226"/>
      <c r="D5" s="226"/>
    </row>
    <row r="6" ht="56.25" customHeight="1">
      <c r="A6" s="225" t="s">
        <v>31</v>
      </c>
      <c r="B6" s="226"/>
      <c r="C6" s="226"/>
      <c r="D6" s="226"/>
    </row>
  </sheetData>
  <mergeCells count="1">
    <mergeCell ref="A1:D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14"/>
    <col customWidth="1" min="2" max="2" width="62.0"/>
  </cols>
  <sheetData>
    <row r="1" ht="57.75" customHeight="1">
      <c r="A1" s="228"/>
    </row>
    <row r="2">
      <c r="A2" s="229" t="s">
        <v>110</v>
      </c>
      <c r="B2" s="6"/>
    </row>
    <row r="3">
      <c r="A3" s="126" t="s">
        <v>216</v>
      </c>
      <c r="B3" s="6"/>
    </row>
    <row r="4">
      <c r="A4" s="230" t="s">
        <v>217</v>
      </c>
      <c r="B4" s="231" t="s">
        <v>18</v>
      </c>
    </row>
    <row r="5">
      <c r="A5" s="230" t="s">
        <v>218</v>
      </c>
      <c r="B5" s="232" t="s">
        <v>16</v>
      </c>
    </row>
    <row r="6">
      <c r="A6" s="230" t="s">
        <v>219</v>
      </c>
      <c r="B6" s="232" t="s">
        <v>14</v>
      </c>
    </row>
    <row r="7">
      <c r="A7" s="230" t="s">
        <v>220</v>
      </c>
      <c r="B7" s="232" t="s">
        <v>17</v>
      </c>
    </row>
    <row r="8">
      <c r="A8" s="233" t="s">
        <v>221</v>
      </c>
      <c r="B8" s="232" t="s">
        <v>222</v>
      </c>
    </row>
    <row r="9">
      <c r="A9" s="234"/>
      <c r="B9" s="232" t="s">
        <v>16</v>
      </c>
    </row>
    <row r="10">
      <c r="A10" s="233" t="s">
        <v>223</v>
      </c>
      <c r="B10" s="232" t="s">
        <v>224</v>
      </c>
    </row>
    <row r="11">
      <c r="A11" s="234"/>
      <c r="B11" s="232" t="s">
        <v>225</v>
      </c>
    </row>
    <row r="12">
      <c r="A12" s="235"/>
      <c r="B12" s="236"/>
    </row>
    <row r="13">
      <c r="A13" s="99" t="s">
        <v>27</v>
      </c>
      <c r="B13" s="6"/>
    </row>
    <row r="14">
      <c r="A14" s="230" t="s">
        <v>217</v>
      </c>
      <c r="B14" s="231" t="s">
        <v>17</v>
      </c>
    </row>
    <row r="15">
      <c r="A15" s="230" t="s">
        <v>218</v>
      </c>
      <c r="B15" s="232" t="s">
        <v>14</v>
      </c>
    </row>
    <row r="16">
      <c r="A16" s="230" t="s">
        <v>219</v>
      </c>
      <c r="B16" s="232" t="s">
        <v>18</v>
      </c>
    </row>
    <row r="17">
      <c r="A17" s="230" t="s">
        <v>220</v>
      </c>
      <c r="B17" s="232" t="s">
        <v>16</v>
      </c>
    </row>
    <row r="18">
      <c r="A18" s="233" t="s">
        <v>221</v>
      </c>
      <c r="B18" s="232" t="s">
        <v>226</v>
      </c>
    </row>
    <row r="19">
      <c r="A19" s="234"/>
      <c r="B19" s="232" t="s">
        <v>17</v>
      </c>
    </row>
    <row r="20">
      <c r="A20" s="233" t="s">
        <v>223</v>
      </c>
      <c r="B20" s="232" t="s">
        <v>227</v>
      </c>
    </row>
    <row r="21">
      <c r="A21" s="234"/>
      <c r="B21" s="232" t="s">
        <v>14</v>
      </c>
    </row>
    <row r="22">
      <c r="A22" s="237"/>
      <c r="B22" s="237"/>
    </row>
    <row r="23">
      <c r="A23" s="99" t="s">
        <v>228</v>
      </c>
      <c r="B23" s="6"/>
    </row>
    <row r="24">
      <c r="A24" s="230" t="s">
        <v>217</v>
      </c>
      <c r="B24" s="231" t="s">
        <v>18</v>
      </c>
    </row>
    <row r="25">
      <c r="A25" s="238" t="s">
        <v>218</v>
      </c>
      <c r="B25" s="232" t="s">
        <v>14</v>
      </c>
    </row>
    <row r="26">
      <c r="A26" s="238" t="s">
        <v>219</v>
      </c>
      <c r="B26" s="232" t="s">
        <v>17</v>
      </c>
    </row>
    <row r="27">
      <c r="A27" s="239" t="s">
        <v>221</v>
      </c>
      <c r="B27" s="232" t="s">
        <v>229</v>
      </c>
    </row>
    <row r="28">
      <c r="A28" s="240"/>
      <c r="B28" s="232" t="s">
        <v>14</v>
      </c>
    </row>
    <row r="29">
      <c r="A29" s="239" t="s">
        <v>223</v>
      </c>
      <c r="B29" s="232" t="s">
        <v>230</v>
      </c>
    </row>
    <row r="30">
      <c r="A30" s="240"/>
      <c r="B30" s="232" t="s">
        <v>18</v>
      </c>
    </row>
    <row r="31">
      <c r="A31" s="236"/>
      <c r="B31" s="236"/>
    </row>
    <row r="32">
      <c r="A32" s="99" t="s">
        <v>231</v>
      </c>
      <c r="B32" s="6"/>
    </row>
    <row r="33">
      <c r="A33" s="238" t="s">
        <v>217</v>
      </c>
      <c r="B33" s="231" t="s">
        <v>18</v>
      </c>
    </row>
    <row r="34">
      <c r="A34" s="238" t="s">
        <v>218</v>
      </c>
      <c r="B34" s="232" t="s">
        <v>17</v>
      </c>
    </row>
    <row r="35">
      <c r="A35" s="238" t="s">
        <v>219</v>
      </c>
      <c r="B35" s="232" t="s">
        <v>16</v>
      </c>
    </row>
    <row r="36">
      <c r="A36" s="239" t="s">
        <v>221</v>
      </c>
      <c r="B36" s="232" t="s">
        <v>232</v>
      </c>
    </row>
    <row r="37">
      <c r="A37" s="240"/>
      <c r="B37" s="232" t="s">
        <v>17</v>
      </c>
    </row>
    <row r="38" hidden="1">
      <c r="A38" s="241"/>
      <c r="B38" s="242"/>
    </row>
    <row r="39" hidden="1">
      <c r="A39" s="239" t="s">
        <v>223</v>
      </c>
      <c r="B39" s="242"/>
    </row>
    <row r="40" hidden="1">
      <c r="A40" s="240"/>
      <c r="B40" s="242"/>
    </row>
    <row r="41" hidden="1">
      <c r="A41" s="243"/>
      <c r="B41" s="156"/>
    </row>
    <row r="42" hidden="1">
      <c r="A42" s="243"/>
      <c r="B42" s="156"/>
    </row>
    <row r="43" hidden="1">
      <c r="A43" s="243"/>
      <c r="B43" s="156"/>
    </row>
    <row r="44" hidden="1">
      <c r="A44" s="243"/>
      <c r="B44" s="156"/>
    </row>
    <row r="45" hidden="1">
      <c r="A45" s="243"/>
      <c r="B45" s="156"/>
    </row>
    <row r="46">
      <c r="A46" s="239" t="s">
        <v>223</v>
      </c>
      <c r="B46" s="232" t="s">
        <v>233</v>
      </c>
    </row>
    <row r="47">
      <c r="A47" s="240"/>
      <c r="B47" s="232" t="s">
        <v>17</v>
      </c>
    </row>
  </sheetData>
  <mergeCells count="6">
    <mergeCell ref="A1:B1"/>
    <mergeCell ref="A2:B2"/>
    <mergeCell ref="A3:B3"/>
    <mergeCell ref="A13:B13"/>
    <mergeCell ref="A23:B23"/>
    <mergeCell ref="A32:B32"/>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57"/>
    <col customWidth="1" min="2" max="2" width="33.86"/>
  </cols>
  <sheetData>
    <row r="1" ht="51.0" customHeight="1">
      <c r="A1" s="244"/>
    </row>
    <row r="2">
      <c r="A2" s="245" t="s">
        <v>234</v>
      </c>
      <c r="B2" s="6"/>
    </row>
    <row r="3" ht="26.25" customHeight="1">
      <c r="A3" s="246" t="s">
        <v>217</v>
      </c>
      <c r="B3" s="247" t="s">
        <v>18</v>
      </c>
    </row>
    <row r="4" ht="26.25" customHeight="1">
      <c r="A4" s="246" t="s">
        <v>218</v>
      </c>
      <c r="B4" s="122" t="s">
        <v>17</v>
      </c>
    </row>
    <row r="5" ht="26.25" customHeight="1">
      <c r="A5" s="246" t="s">
        <v>219</v>
      </c>
      <c r="B5" s="122" t="s">
        <v>14</v>
      </c>
    </row>
    <row r="6" ht="26.25" customHeight="1">
      <c r="A6" s="246" t="s">
        <v>220</v>
      </c>
      <c r="B6" s="122" t="s">
        <v>16</v>
      </c>
    </row>
  </sheetData>
  <mergeCells count="2">
    <mergeCell ref="A1:B1"/>
    <mergeCell ref="A2:B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6.57"/>
    <col customWidth="1" min="3" max="3" width="4.86"/>
    <col customWidth="1" min="4" max="4" width="4.0"/>
    <col customWidth="1" min="5" max="5" width="4.86"/>
    <col customWidth="1" min="6" max="6" width="4.71"/>
    <col customWidth="1" min="7" max="7" width="19.43"/>
    <col customWidth="1" min="8" max="8" width="16.29"/>
    <col customWidth="1" min="9" max="10" width="4.71"/>
    <col customWidth="1" min="11" max="11" width="16.29"/>
  </cols>
  <sheetData>
    <row r="1" ht="78.75" customHeight="1">
      <c r="A1" s="4"/>
      <c r="B1" s="5"/>
      <c r="C1" s="5"/>
      <c r="D1" s="5"/>
      <c r="E1" s="5"/>
      <c r="F1" s="5"/>
      <c r="G1" s="5"/>
      <c r="H1" s="5"/>
      <c r="I1" s="5"/>
      <c r="J1" s="5"/>
      <c r="K1" s="6"/>
    </row>
    <row r="2">
      <c r="A2" s="7" t="s">
        <v>7</v>
      </c>
      <c r="B2" s="5"/>
      <c r="C2" s="5"/>
      <c r="D2" s="5"/>
      <c r="E2" s="5"/>
      <c r="F2" s="5"/>
      <c r="G2" s="5"/>
      <c r="H2" s="5"/>
      <c r="I2" s="5"/>
      <c r="J2" s="5"/>
      <c r="K2" s="6"/>
    </row>
    <row r="3" ht="22.5" customHeight="1">
      <c r="A3" s="8" t="s">
        <v>8</v>
      </c>
      <c r="B3" s="8" t="s">
        <v>9</v>
      </c>
      <c r="C3" s="7" t="s">
        <v>10</v>
      </c>
      <c r="D3" s="5"/>
      <c r="E3" s="6"/>
      <c r="F3" s="9"/>
      <c r="G3" s="8" t="s">
        <v>11</v>
      </c>
      <c r="H3" s="10" t="s">
        <v>12</v>
      </c>
      <c r="I3" s="7" t="s">
        <v>13</v>
      </c>
      <c r="J3" s="6"/>
      <c r="K3" s="11" t="s">
        <v>12</v>
      </c>
    </row>
    <row r="4" ht="14.25" customHeight="1">
      <c r="A4" s="12">
        <v>1.0</v>
      </c>
      <c r="B4" s="11" t="s">
        <v>14</v>
      </c>
      <c r="C4" s="12">
        <v>1.0</v>
      </c>
      <c r="D4" s="12">
        <v>4.0</v>
      </c>
      <c r="E4" s="13">
        <v>1.0</v>
      </c>
      <c r="F4" s="12">
        <v>4.0</v>
      </c>
      <c r="G4" s="12" t="s">
        <v>15</v>
      </c>
      <c r="H4" s="12" t="s">
        <v>14</v>
      </c>
      <c r="I4" s="9"/>
      <c r="J4" s="9"/>
      <c r="K4" s="12" t="s">
        <v>16</v>
      </c>
    </row>
    <row r="5" ht="14.25" customHeight="1">
      <c r="A5" s="12">
        <v>2.0</v>
      </c>
      <c r="B5" s="11" t="s">
        <v>17</v>
      </c>
      <c r="C5" s="12">
        <v>2.0</v>
      </c>
      <c r="D5" s="12">
        <v>3.0</v>
      </c>
      <c r="E5" s="14"/>
      <c r="F5" s="12">
        <v>5.0</v>
      </c>
      <c r="G5" s="12" t="s">
        <v>15</v>
      </c>
      <c r="H5" s="12" t="s">
        <v>17</v>
      </c>
      <c r="I5" s="9"/>
      <c r="J5" s="9"/>
      <c r="K5" s="12" t="s">
        <v>18</v>
      </c>
    </row>
    <row r="6" ht="14.25" customHeight="1">
      <c r="A6" s="12">
        <v>3.0</v>
      </c>
      <c r="B6" s="11" t="s">
        <v>18</v>
      </c>
      <c r="C6" s="12">
        <v>1.0</v>
      </c>
      <c r="D6" s="12">
        <v>3.0</v>
      </c>
      <c r="E6" s="13">
        <v>2.0</v>
      </c>
      <c r="F6" s="12">
        <v>6.0</v>
      </c>
      <c r="G6" s="12" t="s">
        <v>19</v>
      </c>
      <c r="H6" s="12" t="s">
        <v>14</v>
      </c>
      <c r="I6" s="9"/>
      <c r="J6" s="9"/>
      <c r="K6" s="12" t="s">
        <v>18</v>
      </c>
    </row>
    <row r="7" ht="14.25" customHeight="1">
      <c r="A7" s="12">
        <v>4.0</v>
      </c>
      <c r="B7" s="11" t="s">
        <v>16</v>
      </c>
      <c r="C7" s="12">
        <v>4.0</v>
      </c>
      <c r="D7" s="12">
        <v>2.0</v>
      </c>
      <c r="E7" s="15"/>
      <c r="F7" s="12">
        <v>7.0</v>
      </c>
      <c r="G7" s="12" t="s">
        <v>19</v>
      </c>
      <c r="H7" s="12" t="s">
        <v>16</v>
      </c>
      <c r="I7" s="9"/>
      <c r="J7" s="9"/>
      <c r="K7" s="12" t="s">
        <v>17</v>
      </c>
    </row>
    <row r="8" ht="14.25" customHeight="1">
      <c r="A8" s="16"/>
      <c r="B8" s="17"/>
      <c r="C8" s="12">
        <v>1.0</v>
      </c>
      <c r="D8" s="12">
        <v>2.0</v>
      </c>
      <c r="E8" s="13">
        <v>3.0</v>
      </c>
      <c r="F8" s="12">
        <v>8.0</v>
      </c>
      <c r="G8" s="12" t="s">
        <v>20</v>
      </c>
      <c r="H8" s="12" t="s">
        <v>14</v>
      </c>
      <c r="I8" s="9"/>
      <c r="J8" s="9"/>
      <c r="K8" s="12" t="s">
        <v>17</v>
      </c>
    </row>
    <row r="9" ht="14.25" customHeight="1">
      <c r="A9" s="18"/>
      <c r="B9" s="19"/>
      <c r="C9" s="12">
        <v>3.0</v>
      </c>
      <c r="D9" s="12">
        <v>4.0</v>
      </c>
      <c r="E9" s="15"/>
      <c r="F9" s="12">
        <v>9.0</v>
      </c>
      <c r="G9" s="12" t="s">
        <v>20</v>
      </c>
      <c r="H9" s="12" t="s">
        <v>18</v>
      </c>
      <c r="I9" s="9"/>
      <c r="J9" s="9"/>
      <c r="K9" s="12" t="s">
        <v>16</v>
      </c>
    </row>
    <row r="10" ht="53.25" customHeight="1">
      <c r="A10" s="20" t="s">
        <v>21</v>
      </c>
      <c r="B10" s="5"/>
      <c r="C10" s="5"/>
      <c r="D10" s="5"/>
      <c r="E10" s="5"/>
      <c r="F10" s="5"/>
      <c r="G10" s="5"/>
      <c r="H10" s="5"/>
      <c r="I10" s="5"/>
      <c r="J10" s="5"/>
      <c r="K10" s="6"/>
    </row>
    <row r="11" ht="14.25" customHeight="1">
      <c r="A11" s="21" t="s">
        <v>22</v>
      </c>
      <c r="B11" s="5"/>
      <c r="C11" s="5"/>
      <c r="D11" s="5"/>
      <c r="E11" s="5"/>
      <c r="F11" s="5"/>
      <c r="G11" s="5"/>
      <c r="H11" s="5"/>
      <c r="I11" s="5"/>
      <c r="J11" s="5"/>
      <c r="K11" s="6"/>
    </row>
    <row r="12" ht="14.25" customHeight="1">
      <c r="A12" s="22" t="s">
        <v>8</v>
      </c>
      <c r="B12" s="22" t="s">
        <v>9</v>
      </c>
      <c r="C12" s="21" t="s">
        <v>10</v>
      </c>
      <c r="D12" s="5"/>
      <c r="E12" s="6"/>
      <c r="F12" s="23"/>
      <c r="G12" s="22" t="s">
        <v>11</v>
      </c>
      <c r="H12" s="22" t="s">
        <v>12</v>
      </c>
      <c r="I12" s="21" t="s">
        <v>13</v>
      </c>
      <c r="J12" s="6"/>
      <c r="K12" s="22" t="s">
        <v>12</v>
      </c>
    </row>
    <row r="13" ht="14.25" customHeight="1">
      <c r="A13" s="24">
        <v>1.0</v>
      </c>
      <c r="B13" s="25" t="s">
        <v>18</v>
      </c>
      <c r="C13" s="24">
        <v>2.0</v>
      </c>
      <c r="D13" s="24">
        <v>3.0</v>
      </c>
      <c r="E13" s="22">
        <v>1.0</v>
      </c>
      <c r="F13" s="24">
        <v>5.0</v>
      </c>
      <c r="G13" s="24" t="s">
        <v>23</v>
      </c>
      <c r="H13" s="24" t="s">
        <v>14</v>
      </c>
      <c r="I13" s="23"/>
      <c r="J13" s="23"/>
      <c r="K13" s="24" t="s">
        <v>17</v>
      </c>
    </row>
    <row r="14" ht="14.25" customHeight="1">
      <c r="A14" s="24">
        <v>2.0</v>
      </c>
      <c r="B14" s="25" t="s">
        <v>14</v>
      </c>
      <c r="C14" s="24">
        <v>1.0</v>
      </c>
      <c r="D14" s="24">
        <v>3.0</v>
      </c>
      <c r="E14" s="22">
        <v>2.0</v>
      </c>
      <c r="F14" s="24">
        <v>6.0</v>
      </c>
      <c r="G14" s="24" t="s">
        <v>24</v>
      </c>
      <c r="H14" s="24" t="s">
        <v>18</v>
      </c>
      <c r="I14" s="23"/>
      <c r="J14" s="23"/>
      <c r="K14" s="24" t="s">
        <v>17</v>
      </c>
    </row>
    <row r="15" ht="14.25" customHeight="1">
      <c r="A15" s="24">
        <v>3.0</v>
      </c>
      <c r="B15" s="25" t="s">
        <v>17</v>
      </c>
      <c r="C15" s="24">
        <v>1.0</v>
      </c>
      <c r="D15" s="24">
        <v>2.0</v>
      </c>
      <c r="E15" s="22">
        <v>3.0</v>
      </c>
      <c r="F15" s="24">
        <v>8.0</v>
      </c>
      <c r="G15" s="24" t="s">
        <v>25</v>
      </c>
      <c r="H15" s="24" t="s">
        <v>18</v>
      </c>
      <c r="I15" s="23"/>
      <c r="J15" s="23"/>
      <c r="K15" s="24" t="s">
        <v>14</v>
      </c>
    </row>
    <row r="16" ht="48.75" customHeight="1">
      <c r="A16" s="26" t="s">
        <v>26</v>
      </c>
      <c r="B16" s="5"/>
      <c r="C16" s="5"/>
      <c r="D16" s="5"/>
      <c r="E16" s="5"/>
      <c r="F16" s="5"/>
      <c r="G16" s="5"/>
      <c r="H16" s="5"/>
      <c r="I16" s="5"/>
      <c r="J16" s="5"/>
      <c r="K16" s="6"/>
    </row>
    <row r="17" ht="14.25" customHeight="1">
      <c r="A17" s="27" t="s">
        <v>27</v>
      </c>
      <c r="B17" s="5"/>
      <c r="C17" s="5"/>
      <c r="D17" s="5"/>
      <c r="E17" s="5"/>
      <c r="F17" s="5"/>
      <c r="G17" s="5"/>
      <c r="H17" s="5"/>
      <c r="I17" s="5"/>
      <c r="J17" s="5"/>
      <c r="K17" s="6"/>
    </row>
    <row r="18" ht="14.25" customHeight="1">
      <c r="A18" s="28" t="s">
        <v>8</v>
      </c>
      <c r="B18" s="28" t="s">
        <v>9</v>
      </c>
      <c r="C18" s="27" t="s">
        <v>10</v>
      </c>
      <c r="D18" s="5"/>
      <c r="E18" s="6"/>
      <c r="F18" s="29"/>
      <c r="G18" s="28" t="s">
        <v>11</v>
      </c>
      <c r="H18" s="28" t="s">
        <v>12</v>
      </c>
      <c r="I18" s="27" t="s">
        <v>13</v>
      </c>
      <c r="J18" s="6"/>
      <c r="K18" s="28" t="s">
        <v>12</v>
      </c>
    </row>
    <row r="19" ht="14.25" customHeight="1">
      <c r="A19" s="30">
        <v>1.0</v>
      </c>
      <c r="B19" s="31" t="s">
        <v>14</v>
      </c>
      <c r="C19" s="30">
        <v>1.0</v>
      </c>
      <c r="D19" s="30">
        <v>4.0</v>
      </c>
      <c r="E19" s="32">
        <v>1.0</v>
      </c>
      <c r="F19" s="30">
        <v>4.0</v>
      </c>
      <c r="G19" s="30" t="s">
        <v>28</v>
      </c>
      <c r="H19" s="30" t="s">
        <v>14</v>
      </c>
      <c r="I19" s="29"/>
      <c r="J19" s="29"/>
      <c r="K19" s="30" t="s">
        <v>16</v>
      </c>
    </row>
    <row r="20" ht="14.25" customHeight="1">
      <c r="A20" s="30">
        <v>2.0</v>
      </c>
      <c r="B20" s="31" t="s">
        <v>17</v>
      </c>
      <c r="C20" s="30">
        <v>2.0</v>
      </c>
      <c r="D20" s="30">
        <v>3.0</v>
      </c>
      <c r="E20" s="15"/>
      <c r="F20" s="30">
        <v>5.0</v>
      </c>
      <c r="G20" s="30" t="s">
        <v>28</v>
      </c>
      <c r="H20" s="30" t="s">
        <v>17</v>
      </c>
      <c r="I20" s="29"/>
      <c r="J20" s="29"/>
      <c r="K20" s="30" t="s">
        <v>18</v>
      </c>
    </row>
    <row r="21" ht="14.25" customHeight="1">
      <c r="A21" s="30">
        <v>3.0</v>
      </c>
      <c r="B21" s="31" t="s">
        <v>18</v>
      </c>
      <c r="C21" s="30">
        <v>1.0</v>
      </c>
      <c r="D21" s="30">
        <v>3.0</v>
      </c>
      <c r="E21" s="32">
        <v>2.0</v>
      </c>
      <c r="F21" s="30">
        <v>6.0</v>
      </c>
      <c r="G21" s="30" t="s">
        <v>29</v>
      </c>
      <c r="H21" s="30" t="s">
        <v>14</v>
      </c>
      <c r="I21" s="29"/>
      <c r="J21" s="29"/>
      <c r="K21" s="30" t="s">
        <v>18</v>
      </c>
    </row>
    <row r="22" ht="14.25" customHeight="1">
      <c r="A22" s="30">
        <v>4.0</v>
      </c>
      <c r="B22" s="31" t="s">
        <v>16</v>
      </c>
      <c r="C22" s="30">
        <v>4.0</v>
      </c>
      <c r="D22" s="30">
        <v>2.0</v>
      </c>
      <c r="E22" s="15"/>
      <c r="F22" s="30">
        <v>7.0</v>
      </c>
      <c r="G22" s="30" t="s">
        <v>29</v>
      </c>
      <c r="H22" s="30" t="s">
        <v>16</v>
      </c>
      <c r="I22" s="29"/>
      <c r="J22" s="29"/>
      <c r="K22" s="30" t="s">
        <v>17</v>
      </c>
    </row>
    <row r="23" ht="14.25" customHeight="1">
      <c r="A23" s="33"/>
      <c r="C23" s="30">
        <v>1.0</v>
      </c>
      <c r="D23" s="30">
        <v>2.0</v>
      </c>
      <c r="E23" s="32">
        <v>3.0</v>
      </c>
      <c r="F23" s="30">
        <v>8.0</v>
      </c>
      <c r="G23" s="30" t="s">
        <v>30</v>
      </c>
      <c r="H23" s="30" t="s">
        <v>14</v>
      </c>
      <c r="I23" s="29"/>
      <c r="J23" s="29"/>
      <c r="K23" s="30" t="s">
        <v>17</v>
      </c>
    </row>
    <row r="24" ht="14.25" customHeight="1">
      <c r="C24" s="30">
        <v>3.0</v>
      </c>
      <c r="D24" s="30">
        <v>4.0</v>
      </c>
      <c r="E24" s="15"/>
      <c r="F24" s="30">
        <v>9.0</v>
      </c>
      <c r="G24" s="30" t="s">
        <v>30</v>
      </c>
      <c r="H24" s="30" t="s">
        <v>18</v>
      </c>
      <c r="I24" s="29"/>
      <c r="J24" s="29"/>
      <c r="K24" s="30" t="s">
        <v>16</v>
      </c>
    </row>
    <row r="25" ht="54.0" customHeight="1">
      <c r="A25" s="34" t="s">
        <v>21</v>
      </c>
      <c r="B25" s="5"/>
      <c r="C25" s="5"/>
      <c r="D25" s="5"/>
      <c r="E25" s="5"/>
      <c r="F25" s="5"/>
      <c r="G25" s="5"/>
      <c r="H25" s="5"/>
      <c r="I25" s="5"/>
      <c r="J25" s="5"/>
      <c r="K25" s="6"/>
    </row>
    <row r="26" ht="14.25" customHeight="1">
      <c r="A26" s="35" t="s">
        <v>31</v>
      </c>
      <c r="B26" s="5"/>
      <c r="C26" s="5"/>
      <c r="D26" s="5"/>
      <c r="E26" s="5"/>
      <c r="F26" s="5"/>
      <c r="G26" s="5"/>
      <c r="H26" s="5"/>
      <c r="I26" s="5"/>
      <c r="J26" s="5"/>
      <c r="K26" s="6"/>
    </row>
    <row r="27" ht="14.25" customHeight="1">
      <c r="A27" s="36" t="s">
        <v>8</v>
      </c>
      <c r="B27" s="36" t="s">
        <v>9</v>
      </c>
      <c r="C27" s="35" t="s">
        <v>10</v>
      </c>
      <c r="D27" s="5"/>
      <c r="E27" s="6"/>
      <c r="F27" s="37"/>
      <c r="G27" s="36" t="s">
        <v>11</v>
      </c>
      <c r="H27" s="36" t="s">
        <v>12</v>
      </c>
      <c r="I27" s="35" t="s">
        <v>13</v>
      </c>
      <c r="J27" s="6"/>
      <c r="K27" s="36" t="s">
        <v>12</v>
      </c>
    </row>
    <row r="28" ht="14.25" customHeight="1">
      <c r="A28" s="38">
        <v>1.0</v>
      </c>
      <c r="B28" s="39" t="s">
        <v>14</v>
      </c>
      <c r="C28" s="38">
        <v>1.0</v>
      </c>
      <c r="D28" s="38">
        <v>4.0</v>
      </c>
      <c r="E28" s="40">
        <v>1.0</v>
      </c>
      <c r="F28" s="38">
        <v>4.0</v>
      </c>
      <c r="G28" s="38" t="s">
        <v>32</v>
      </c>
      <c r="H28" s="38" t="s">
        <v>14</v>
      </c>
      <c r="I28" s="37"/>
      <c r="J28" s="37"/>
      <c r="K28" s="38" t="s">
        <v>18</v>
      </c>
    </row>
    <row r="29" ht="14.25" customHeight="1">
      <c r="A29" s="38">
        <v>2.0</v>
      </c>
      <c r="B29" s="39" t="s">
        <v>16</v>
      </c>
      <c r="C29" s="38">
        <v>2.0</v>
      </c>
      <c r="D29" s="38">
        <v>3.0</v>
      </c>
      <c r="E29" s="15"/>
      <c r="F29" s="38">
        <v>5.0</v>
      </c>
      <c r="G29" s="38" t="s">
        <v>32</v>
      </c>
      <c r="H29" s="38" t="s">
        <v>16</v>
      </c>
      <c r="I29" s="37"/>
      <c r="J29" s="37"/>
      <c r="K29" s="38" t="s">
        <v>17</v>
      </c>
    </row>
    <row r="30" ht="14.25" customHeight="1">
      <c r="A30" s="38">
        <v>3.0</v>
      </c>
      <c r="B30" s="39" t="s">
        <v>17</v>
      </c>
      <c r="C30" s="38">
        <v>1.0</v>
      </c>
      <c r="D30" s="38">
        <v>3.0</v>
      </c>
      <c r="E30" s="40">
        <v>2.0</v>
      </c>
      <c r="F30" s="38">
        <v>6.0</v>
      </c>
      <c r="G30" s="38" t="s">
        <v>33</v>
      </c>
      <c r="H30" s="38" t="s">
        <v>14</v>
      </c>
      <c r="I30" s="37"/>
      <c r="J30" s="37"/>
      <c r="K30" s="38" t="s">
        <v>17</v>
      </c>
    </row>
    <row r="31" ht="14.25" customHeight="1">
      <c r="A31" s="38">
        <v>4.0</v>
      </c>
      <c r="B31" s="39" t="s">
        <v>18</v>
      </c>
      <c r="C31" s="38">
        <v>4.0</v>
      </c>
      <c r="D31" s="38">
        <v>2.0</v>
      </c>
      <c r="E31" s="15"/>
      <c r="F31" s="38">
        <v>7.0</v>
      </c>
      <c r="G31" s="38" t="s">
        <v>33</v>
      </c>
      <c r="H31" s="38" t="s">
        <v>18</v>
      </c>
      <c r="I31" s="37"/>
      <c r="J31" s="37"/>
      <c r="K31" s="38" t="s">
        <v>16</v>
      </c>
    </row>
    <row r="32" ht="14.25" customHeight="1">
      <c r="A32" s="41"/>
      <c r="B32" s="42"/>
      <c r="C32" s="38">
        <v>1.0</v>
      </c>
      <c r="D32" s="38">
        <v>2.0</v>
      </c>
      <c r="E32" s="40">
        <v>3.0</v>
      </c>
      <c r="F32" s="38">
        <v>8.0</v>
      </c>
      <c r="G32" s="38" t="s">
        <v>34</v>
      </c>
      <c r="H32" s="38" t="s">
        <v>14</v>
      </c>
      <c r="I32" s="37"/>
      <c r="J32" s="37"/>
      <c r="K32" s="38" t="s">
        <v>16</v>
      </c>
    </row>
    <row r="33" ht="14.25" customHeight="1">
      <c r="C33" s="38">
        <v>3.0</v>
      </c>
      <c r="D33" s="38">
        <v>4.0</v>
      </c>
      <c r="E33" s="15"/>
      <c r="F33" s="38">
        <v>9.0</v>
      </c>
      <c r="G33" s="38" t="s">
        <v>34</v>
      </c>
      <c r="H33" s="38" t="s">
        <v>17</v>
      </c>
      <c r="I33" s="37"/>
      <c r="J33" s="37"/>
      <c r="K33" s="38" t="s">
        <v>18</v>
      </c>
    </row>
    <row r="34" ht="60.0" customHeight="1">
      <c r="A34" s="43" t="s">
        <v>35</v>
      </c>
      <c r="B34" s="5"/>
      <c r="C34" s="5"/>
      <c r="D34" s="5"/>
      <c r="E34" s="5"/>
      <c r="F34" s="5"/>
      <c r="G34" s="5"/>
      <c r="H34" s="5"/>
      <c r="I34" s="5"/>
      <c r="J34" s="5"/>
      <c r="K34" s="6"/>
    </row>
  </sheetData>
  <mergeCells count="29">
    <mergeCell ref="A1:K1"/>
    <mergeCell ref="A2:K2"/>
    <mergeCell ref="C3:E3"/>
    <mergeCell ref="I3:J3"/>
    <mergeCell ref="E4:E5"/>
    <mergeCell ref="E6:E7"/>
    <mergeCell ref="E8:E9"/>
    <mergeCell ref="A8:B9"/>
    <mergeCell ref="A10:K10"/>
    <mergeCell ref="A11:K11"/>
    <mergeCell ref="C12:E12"/>
    <mergeCell ref="I12:J12"/>
    <mergeCell ref="A16:K16"/>
    <mergeCell ref="A17:K17"/>
    <mergeCell ref="A26:K26"/>
    <mergeCell ref="C27:E27"/>
    <mergeCell ref="I27:J27"/>
    <mergeCell ref="E28:E29"/>
    <mergeCell ref="E30:E31"/>
    <mergeCell ref="A32:B33"/>
    <mergeCell ref="E32:E33"/>
    <mergeCell ref="A34:K34"/>
    <mergeCell ref="C18:E18"/>
    <mergeCell ref="I18:J18"/>
    <mergeCell ref="E19:E20"/>
    <mergeCell ref="E21:E22"/>
    <mergeCell ref="A23:B24"/>
    <mergeCell ref="E23:E24"/>
    <mergeCell ref="A25:K2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43"/>
    <col customWidth="1" min="2" max="2" width="13.0"/>
    <col customWidth="1" min="3" max="3" width="5.86"/>
    <col customWidth="1" min="4" max="4" width="20.57"/>
    <col customWidth="1" min="5" max="5" width="21.43"/>
    <col customWidth="1" min="6" max="7" width="5.71"/>
    <col customWidth="1" min="8" max="8" width="21.0"/>
  </cols>
  <sheetData>
    <row r="1" ht="76.5" customHeight="1">
      <c r="A1" s="44"/>
      <c r="B1" s="45"/>
      <c r="C1" s="45"/>
      <c r="D1" s="45"/>
      <c r="E1" s="45"/>
      <c r="F1" s="45"/>
      <c r="G1" s="45"/>
      <c r="H1" s="45"/>
    </row>
    <row r="2" ht="17.25" customHeight="1">
      <c r="A2" s="46" t="s">
        <v>36</v>
      </c>
      <c r="B2" s="5"/>
      <c r="C2" s="5"/>
      <c r="D2" s="5"/>
      <c r="E2" s="5"/>
      <c r="F2" s="5"/>
      <c r="G2" s="5"/>
      <c r="H2" s="6"/>
    </row>
    <row r="3" ht="17.25" customHeight="1">
      <c r="A3" s="47" t="s">
        <v>37</v>
      </c>
      <c r="B3" s="6"/>
      <c r="C3" s="48" t="s">
        <v>38</v>
      </c>
      <c r="D3" s="5"/>
      <c r="E3" s="5"/>
      <c r="F3" s="5"/>
      <c r="G3" s="5"/>
      <c r="H3" s="6"/>
    </row>
    <row r="4" ht="17.25" customHeight="1">
      <c r="A4" s="49" t="s">
        <v>39</v>
      </c>
      <c r="B4" s="6"/>
      <c r="C4" s="48" t="s">
        <v>18</v>
      </c>
      <c r="D4" s="5"/>
      <c r="E4" s="5"/>
      <c r="F4" s="5"/>
      <c r="G4" s="5"/>
      <c r="H4" s="6"/>
    </row>
    <row r="5" ht="17.25" customHeight="1">
      <c r="A5" s="50" t="s">
        <v>40</v>
      </c>
      <c r="B5" s="6"/>
      <c r="C5" s="48" t="s">
        <v>17</v>
      </c>
      <c r="D5" s="5"/>
      <c r="E5" s="5"/>
      <c r="F5" s="5"/>
      <c r="G5" s="5"/>
      <c r="H5" s="6"/>
    </row>
    <row r="6" ht="17.25" customHeight="1">
      <c r="A6" s="50" t="s">
        <v>41</v>
      </c>
      <c r="B6" s="6"/>
      <c r="C6" s="48" t="s">
        <v>14</v>
      </c>
      <c r="D6" s="5"/>
      <c r="E6" s="5"/>
      <c r="F6" s="5"/>
      <c r="G6" s="5"/>
      <c r="H6" s="6"/>
    </row>
    <row r="7" ht="17.25" customHeight="1">
      <c r="A7" s="50" t="s">
        <v>42</v>
      </c>
      <c r="B7" s="6"/>
      <c r="C7" s="48" t="s">
        <v>16</v>
      </c>
      <c r="D7" s="5"/>
      <c r="E7" s="5"/>
      <c r="F7" s="5"/>
      <c r="G7" s="5"/>
      <c r="H7" s="6"/>
    </row>
    <row r="8" ht="17.25" customHeight="1">
      <c r="A8" s="46" t="s">
        <v>43</v>
      </c>
      <c r="B8" s="5"/>
      <c r="C8" s="5"/>
      <c r="D8" s="5"/>
      <c r="E8" s="5"/>
      <c r="F8" s="5"/>
      <c r="G8" s="5"/>
      <c r="H8" s="6"/>
    </row>
    <row r="9" ht="17.25" customHeight="1">
      <c r="A9" s="51" t="s">
        <v>44</v>
      </c>
      <c r="B9" s="51" t="s">
        <v>45</v>
      </c>
      <c r="C9" s="51" t="s">
        <v>46</v>
      </c>
      <c r="D9" s="51" t="s">
        <v>47</v>
      </c>
      <c r="E9" s="51" t="s">
        <v>48</v>
      </c>
      <c r="F9" s="46" t="s">
        <v>49</v>
      </c>
      <c r="G9" s="6"/>
      <c r="H9" s="51" t="s">
        <v>48</v>
      </c>
    </row>
    <row r="10" ht="17.25" customHeight="1">
      <c r="A10" s="52" t="s">
        <v>50</v>
      </c>
      <c r="B10" s="52" t="s">
        <v>51</v>
      </c>
      <c r="C10" s="24">
        <v>1.0</v>
      </c>
      <c r="D10" s="24" t="s">
        <v>52</v>
      </c>
      <c r="E10" s="24" t="s">
        <v>14</v>
      </c>
      <c r="F10" s="53" t="s">
        <v>53</v>
      </c>
      <c r="G10" s="53" t="s">
        <v>54</v>
      </c>
      <c r="H10" s="24" t="s">
        <v>17</v>
      </c>
    </row>
    <row r="11" ht="17.25" customHeight="1">
      <c r="A11" s="54" t="s">
        <v>51</v>
      </c>
      <c r="B11" s="54" t="s">
        <v>55</v>
      </c>
      <c r="C11" s="12">
        <v>2.0</v>
      </c>
      <c r="D11" s="12" t="s">
        <v>56</v>
      </c>
      <c r="E11" s="12" t="s">
        <v>14</v>
      </c>
      <c r="F11" s="55">
        <v>3.0</v>
      </c>
      <c r="G11" s="55">
        <v>0.0</v>
      </c>
      <c r="H11" s="12" t="s">
        <v>16</v>
      </c>
    </row>
    <row r="12" ht="17.25" customHeight="1">
      <c r="A12" s="54" t="s">
        <v>55</v>
      </c>
      <c r="B12" s="54" t="s">
        <v>57</v>
      </c>
      <c r="C12" s="12">
        <v>3.0</v>
      </c>
      <c r="D12" s="12" t="s">
        <v>56</v>
      </c>
      <c r="E12" s="12" t="s">
        <v>17</v>
      </c>
      <c r="F12" s="55">
        <v>3.0</v>
      </c>
      <c r="G12" s="55">
        <v>1.0</v>
      </c>
      <c r="H12" s="12" t="s">
        <v>18</v>
      </c>
    </row>
    <row r="13" ht="17.25" customHeight="1">
      <c r="A13" s="56" t="s">
        <v>58</v>
      </c>
      <c r="B13" s="56" t="s">
        <v>59</v>
      </c>
      <c r="C13" s="24">
        <v>4.0</v>
      </c>
      <c r="D13" s="24" t="s">
        <v>60</v>
      </c>
      <c r="E13" s="24" t="s">
        <v>18</v>
      </c>
      <c r="F13" s="53">
        <v>4.0</v>
      </c>
      <c r="G13" s="53">
        <v>2.0</v>
      </c>
      <c r="H13" s="24" t="s">
        <v>17</v>
      </c>
    </row>
    <row r="14" ht="17.25" customHeight="1">
      <c r="A14" s="57" t="s">
        <v>61</v>
      </c>
      <c r="B14" s="5"/>
      <c r="C14" s="5"/>
      <c r="D14" s="5"/>
      <c r="E14" s="5"/>
      <c r="F14" s="5"/>
      <c r="G14" s="5"/>
      <c r="H14" s="6"/>
    </row>
    <row r="15" ht="17.25" customHeight="1">
      <c r="A15" s="58" t="s">
        <v>62</v>
      </c>
      <c r="B15" s="58" t="s">
        <v>63</v>
      </c>
      <c r="C15" s="30">
        <v>5.0</v>
      </c>
      <c r="D15" s="30" t="s">
        <v>29</v>
      </c>
      <c r="E15" s="30" t="s">
        <v>14</v>
      </c>
      <c r="F15" s="59">
        <v>3.0</v>
      </c>
      <c r="G15" s="59">
        <v>2.0</v>
      </c>
      <c r="H15" s="30" t="s">
        <v>18</v>
      </c>
    </row>
    <row r="16" ht="17.25" customHeight="1">
      <c r="A16" s="58" t="s">
        <v>63</v>
      </c>
      <c r="B16" s="58" t="s">
        <v>64</v>
      </c>
      <c r="C16" s="30">
        <v>6.0</v>
      </c>
      <c r="D16" s="30" t="s">
        <v>29</v>
      </c>
      <c r="E16" s="30" t="s">
        <v>16</v>
      </c>
      <c r="F16" s="59">
        <v>1.0</v>
      </c>
      <c r="G16" s="59">
        <v>3.0</v>
      </c>
      <c r="H16" s="30" t="s">
        <v>17</v>
      </c>
    </row>
    <row r="17" ht="17.25" customHeight="1">
      <c r="A17" s="60" t="s">
        <v>64</v>
      </c>
      <c r="B17" s="60" t="s">
        <v>65</v>
      </c>
      <c r="C17" s="38">
        <v>7.0</v>
      </c>
      <c r="D17" s="38" t="s">
        <v>66</v>
      </c>
      <c r="E17" s="38" t="s">
        <v>14</v>
      </c>
      <c r="F17" s="61">
        <v>5.0</v>
      </c>
      <c r="G17" s="61">
        <v>1.0</v>
      </c>
      <c r="H17" s="38" t="s">
        <v>17</v>
      </c>
    </row>
    <row r="18" ht="17.25" customHeight="1">
      <c r="A18" s="46" t="s">
        <v>67</v>
      </c>
      <c r="B18" s="5"/>
      <c r="C18" s="5"/>
      <c r="D18" s="5"/>
      <c r="E18" s="5"/>
      <c r="F18" s="5"/>
      <c r="G18" s="5"/>
      <c r="H18" s="6"/>
    </row>
    <row r="19" ht="17.25" customHeight="1">
      <c r="A19" s="62" t="s">
        <v>44</v>
      </c>
      <c r="B19" s="62" t="s">
        <v>45</v>
      </c>
      <c r="C19" s="51" t="s">
        <v>46</v>
      </c>
      <c r="D19" s="51" t="s">
        <v>47</v>
      </c>
      <c r="E19" s="51" t="s">
        <v>48</v>
      </c>
      <c r="F19" s="46" t="s">
        <v>49</v>
      </c>
      <c r="G19" s="6"/>
      <c r="H19" s="51" t="s">
        <v>48</v>
      </c>
    </row>
    <row r="20" ht="17.25" customHeight="1">
      <c r="A20" s="58" t="s">
        <v>50</v>
      </c>
      <c r="B20" s="58" t="s">
        <v>68</v>
      </c>
      <c r="C20" s="30">
        <v>8.0</v>
      </c>
      <c r="D20" s="30" t="s">
        <v>28</v>
      </c>
      <c r="E20" s="30" t="s">
        <v>14</v>
      </c>
      <c r="F20" s="59">
        <v>9.0</v>
      </c>
      <c r="G20" s="59">
        <v>0.0</v>
      </c>
      <c r="H20" s="30" t="s">
        <v>16</v>
      </c>
    </row>
    <row r="21" ht="17.25" customHeight="1">
      <c r="A21" s="58" t="s">
        <v>68</v>
      </c>
      <c r="B21" s="58" t="s">
        <v>69</v>
      </c>
      <c r="C21" s="30">
        <v>9.0</v>
      </c>
      <c r="D21" s="30" t="s">
        <v>28</v>
      </c>
      <c r="E21" s="30" t="s">
        <v>17</v>
      </c>
      <c r="F21" s="59">
        <v>7.0</v>
      </c>
      <c r="G21" s="59">
        <v>3.0</v>
      </c>
      <c r="H21" s="30" t="s">
        <v>18</v>
      </c>
    </row>
    <row r="22" ht="17.25" customHeight="1">
      <c r="A22" s="60" t="s">
        <v>69</v>
      </c>
      <c r="B22" s="60" t="s">
        <v>70</v>
      </c>
      <c r="C22" s="38">
        <v>10.0</v>
      </c>
      <c r="D22" s="38" t="s">
        <v>32</v>
      </c>
      <c r="E22" s="38" t="s">
        <v>14</v>
      </c>
      <c r="F22" s="61">
        <v>2.0</v>
      </c>
      <c r="G22" s="61">
        <v>1.0</v>
      </c>
      <c r="H22" s="38" t="s">
        <v>18</v>
      </c>
    </row>
    <row r="23" ht="17.25" customHeight="1">
      <c r="A23" s="60" t="s">
        <v>70</v>
      </c>
      <c r="B23" s="60" t="s">
        <v>62</v>
      </c>
      <c r="C23" s="38">
        <v>11.0</v>
      </c>
      <c r="D23" s="38" t="s">
        <v>32</v>
      </c>
      <c r="E23" s="38" t="s">
        <v>16</v>
      </c>
      <c r="F23" s="61">
        <v>1.0</v>
      </c>
      <c r="G23" s="61">
        <v>0.0</v>
      </c>
      <c r="H23" s="38" t="s">
        <v>17</v>
      </c>
    </row>
    <row r="24" ht="17.25" customHeight="1">
      <c r="A24" s="46" t="s">
        <v>61</v>
      </c>
      <c r="B24" s="5"/>
      <c r="C24" s="5"/>
      <c r="D24" s="5"/>
      <c r="E24" s="5"/>
      <c r="F24" s="5"/>
      <c r="G24" s="5"/>
      <c r="H24" s="6"/>
    </row>
    <row r="25" ht="17.25" customHeight="1">
      <c r="A25" s="54" t="s">
        <v>71</v>
      </c>
      <c r="B25" s="54" t="s">
        <v>72</v>
      </c>
      <c r="C25" s="12">
        <v>12.0</v>
      </c>
      <c r="D25" s="12" t="s">
        <v>73</v>
      </c>
      <c r="E25" s="12" t="s">
        <v>14</v>
      </c>
      <c r="F25" s="55">
        <v>4.0</v>
      </c>
      <c r="G25" s="55">
        <v>5.0</v>
      </c>
      <c r="H25" s="12" t="s">
        <v>18</v>
      </c>
    </row>
    <row r="26" ht="17.25" customHeight="1">
      <c r="A26" s="54" t="s">
        <v>72</v>
      </c>
      <c r="B26" s="54" t="s">
        <v>64</v>
      </c>
      <c r="C26" s="55">
        <v>13.0</v>
      </c>
      <c r="D26" s="54" t="s">
        <v>73</v>
      </c>
      <c r="E26" s="54" t="s">
        <v>16</v>
      </c>
      <c r="F26" s="55">
        <v>1.0</v>
      </c>
      <c r="G26" s="55">
        <v>7.0</v>
      </c>
      <c r="H26" s="54" t="s">
        <v>17</v>
      </c>
    </row>
    <row r="27" ht="17.25" customHeight="1">
      <c r="A27" s="56" t="s">
        <v>64</v>
      </c>
      <c r="B27" s="56" t="s">
        <v>65</v>
      </c>
      <c r="C27" s="24">
        <v>14.0</v>
      </c>
      <c r="D27" s="24" t="s">
        <v>74</v>
      </c>
      <c r="E27" s="24" t="s">
        <v>18</v>
      </c>
      <c r="F27" s="53">
        <v>3.0</v>
      </c>
      <c r="G27" s="53">
        <v>1.0</v>
      </c>
      <c r="H27" s="24" t="s">
        <v>14</v>
      </c>
    </row>
    <row r="28" ht="17.25" customHeight="1">
      <c r="A28" s="46" t="s">
        <v>75</v>
      </c>
      <c r="B28" s="5"/>
      <c r="C28" s="5"/>
      <c r="D28" s="5"/>
      <c r="E28" s="5"/>
      <c r="F28" s="5"/>
      <c r="G28" s="5"/>
      <c r="H28" s="6"/>
    </row>
    <row r="29" ht="17.25" customHeight="1">
      <c r="A29" s="60" t="s">
        <v>76</v>
      </c>
      <c r="B29" s="60" t="s">
        <v>77</v>
      </c>
      <c r="C29" s="61">
        <v>15.0</v>
      </c>
      <c r="D29" s="60" t="s">
        <v>66</v>
      </c>
      <c r="E29" s="60" t="s">
        <v>18</v>
      </c>
      <c r="F29" s="61" t="s">
        <v>78</v>
      </c>
      <c r="G29" s="61" t="s">
        <v>79</v>
      </c>
      <c r="H29" s="60" t="s">
        <v>16</v>
      </c>
    </row>
    <row r="30" ht="17.25" customHeight="1">
      <c r="A30" s="46" t="s">
        <v>80</v>
      </c>
      <c r="B30" s="5"/>
      <c r="C30" s="5"/>
      <c r="D30" s="5"/>
      <c r="E30" s="5"/>
      <c r="F30" s="5"/>
      <c r="G30" s="5"/>
      <c r="H30" s="6"/>
    </row>
    <row r="31" ht="17.25" customHeight="1">
      <c r="A31" s="51" t="s">
        <v>44</v>
      </c>
      <c r="B31" s="51" t="s">
        <v>44</v>
      </c>
      <c r="C31" s="51" t="s">
        <v>46</v>
      </c>
      <c r="D31" s="51" t="s">
        <v>47</v>
      </c>
      <c r="E31" s="51" t="s">
        <v>48</v>
      </c>
      <c r="F31" s="46" t="s">
        <v>49</v>
      </c>
      <c r="G31" s="6"/>
      <c r="H31" s="51" t="s">
        <v>48</v>
      </c>
    </row>
    <row r="32" ht="17.25" customHeight="1">
      <c r="A32" s="63" t="s">
        <v>50</v>
      </c>
      <c r="B32" s="63" t="s">
        <v>51</v>
      </c>
      <c r="C32" s="38">
        <v>16.0</v>
      </c>
      <c r="D32" s="38" t="s">
        <v>81</v>
      </c>
      <c r="E32" s="38" t="s">
        <v>14</v>
      </c>
      <c r="F32" s="61">
        <v>2.0</v>
      </c>
      <c r="G32" s="61">
        <v>4.0</v>
      </c>
      <c r="H32" s="38" t="s">
        <v>16</v>
      </c>
    </row>
    <row r="33" ht="17.25" customHeight="1">
      <c r="A33" s="60" t="s">
        <v>51</v>
      </c>
      <c r="B33" s="60" t="s">
        <v>82</v>
      </c>
      <c r="C33" s="38">
        <v>17.0</v>
      </c>
      <c r="D33" s="38" t="s">
        <v>81</v>
      </c>
      <c r="E33" s="38" t="s">
        <v>17</v>
      </c>
      <c r="F33" s="61">
        <v>1.0</v>
      </c>
      <c r="G33" s="61">
        <v>6.0</v>
      </c>
      <c r="H33" s="38" t="s">
        <v>18</v>
      </c>
    </row>
    <row r="34" ht="17.25" customHeight="1">
      <c r="A34" s="58">
        <v>0.4583333333333333</v>
      </c>
      <c r="B34" s="58" t="s">
        <v>83</v>
      </c>
      <c r="C34" s="30">
        <v>18.0</v>
      </c>
      <c r="D34" s="30" t="s">
        <v>30</v>
      </c>
      <c r="E34" s="30" t="s">
        <v>14</v>
      </c>
      <c r="F34" s="59">
        <v>5.0</v>
      </c>
      <c r="G34" s="59">
        <v>4.0</v>
      </c>
      <c r="H34" s="30" t="s">
        <v>17</v>
      </c>
    </row>
    <row r="35" ht="17.25" customHeight="1">
      <c r="A35" s="58" t="s">
        <v>83</v>
      </c>
      <c r="B35" s="58" t="s">
        <v>62</v>
      </c>
      <c r="C35" s="30">
        <v>19.0</v>
      </c>
      <c r="D35" s="30" t="s">
        <v>30</v>
      </c>
      <c r="E35" s="30" t="s">
        <v>18</v>
      </c>
      <c r="F35" s="59">
        <v>3.0</v>
      </c>
      <c r="G35" s="59">
        <v>2.0</v>
      </c>
      <c r="H35" s="59" t="s">
        <v>16</v>
      </c>
    </row>
    <row r="36" ht="17.25" customHeight="1">
      <c r="A36" s="46" t="s">
        <v>61</v>
      </c>
      <c r="B36" s="5"/>
      <c r="C36" s="5"/>
      <c r="D36" s="5"/>
      <c r="E36" s="5"/>
      <c r="F36" s="5"/>
      <c r="G36" s="5"/>
      <c r="H36" s="6"/>
    </row>
    <row r="37" ht="17.25" customHeight="1">
      <c r="A37" s="64">
        <v>0.6458333333333334</v>
      </c>
      <c r="B37" s="64">
        <v>0.6875</v>
      </c>
      <c r="C37" s="12">
        <v>21.0</v>
      </c>
      <c r="D37" s="12" t="s">
        <v>84</v>
      </c>
      <c r="E37" s="55" t="s">
        <v>18</v>
      </c>
      <c r="F37" s="55">
        <v>3.0</v>
      </c>
      <c r="G37" s="55">
        <v>4.0</v>
      </c>
      <c r="H37" s="55" t="s">
        <v>14</v>
      </c>
    </row>
    <row r="38" ht="17.25" customHeight="1">
      <c r="A38" s="65">
        <v>0.6875</v>
      </c>
      <c r="B38" s="65">
        <v>0.75</v>
      </c>
      <c r="C38" s="24">
        <v>22.0</v>
      </c>
      <c r="D38" s="24" t="s">
        <v>85</v>
      </c>
      <c r="E38" s="24" t="s">
        <v>18</v>
      </c>
      <c r="F38" s="53">
        <v>4.0</v>
      </c>
      <c r="G38" s="53">
        <v>2.0</v>
      </c>
      <c r="H38" s="24" t="s">
        <v>14</v>
      </c>
    </row>
    <row r="39" ht="17.25" customHeight="1">
      <c r="A39" s="66" t="s">
        <v>86</v>
      </c>
      <c r="B39" s="5"/>
      <c r="C39" s="5"/>
      <c r="D39" s="5"/>
      <c r="E39" s="5"/>
      <c r="F39" s="5"/>
      <c r="G39" s="5"/>
      <c r="H39" s="6"/>
    </row>
    <row r="40" ht="17.25" customHeight="1">
      <c r="A40" s="67" t="s">
        <v>44</v>
      </c>
      <c r="B40" s="67" t="s">
        <v>45</v>
      </c>
      <c r="C40" s="51" t="s">
        <v>46</v>
      </c>
      <c r="D40" s="51" t="s">
        <v>47</v>
      </c>
      <c r="E40" s="51" t="s">
        <v>48</v>
      </c>
      <c r="F40" s="46" t="s">
        <v>49</v>
      </c>
      <c r="G40" s="6"/>
      <c r="H40" s="51" t="s">
        <v>48</v>
      </c>
    </row>
    <row r="41" ht="17.25" customHeight="1">
      <c r="A41" s="56" t="s">
        <v>50</v>
      </c>
      <c r="B41" s="56" t="s">
        <v>51</v>
      </c>
      <c r="C41" s="24">
        <v>23.0</v>
      </c>
      <c r="D41" s="24" t="s">
        <v>87</v>
      </c>
      <c r="E41" s="24" t="s">
        <v>14</v>
      </c>
      <c r="F41" s="53">
        <v>3.0</v>
      </c>
      <c r="G41" s="53">
        <v>1.0</v>
      </c>
      <c r="H41" s="24" t="s">
        <v>17</v>
      </c>
    </row>
    <row r="42" ht="17.25" customHeight="1">
      <c r="A42" s="12" t="s">
        <v>51</v>
      </c>
      <c r="B42" s="12" t="s">
        <v>88</v>
      </c>
      <c r="C42" s="12">
        <v>24.0</v>
      </c>
      <c r="D42" s="12" t="s">
        <v>89</v>
      </c>
      <c r="E42" s="12" t="s">
        <v>14</v>
      </c>
      <c r="F42" s="55">
        <v>1.0</v>
      </c>
      <c r="G42" s="55">
        <v>2.0</v>
      </c>
      <c r="H42" s="12" t="s">
        <v>17</v>
      </c>
    </row>
    <row r="43" ht="17.25" customHeight="1">
      <c r="A43" s="54" t="s">
        <v>88</v>
      </c>
      <c r="B43" s="54" t="s">
        <v>90</v>
      </c>
      <c r="C43" s="12">
        <v>25.0</v>
      </c>
      <c r="D43" s="12" t="s">
        <v>89</v>
      </c>
      <c r="E43" s="12" t="s">
        <v>18</v>
      </c>
      <c r="F43" s="55">
        <v>3.0</v>
      </c>
      <c r="G43" s="55">
        <v>2.0</v>
      </c>
      <c r="H43" s="12" t="s">
        <v>16</v>
      </c>
    </row>
    <row r="44" ht="17.25" customHeight="1">
      <c r="A44" s="56" t="s">
        <v>90</v>
      </c>
      <c r="B44" s="56" t="s">
        <v>62</v>
      </c>
      <c r="C44" s="24">
        <v>26.0</v>
      </c>
      <c r="D44" s="24" t="s">
        <v>91</v>
      </c>
      <c r="E44" s="24" t="s">
        <v>18</v>
      </c>
      <c r="F44" s="53">
        <v>7.0</v>
      </c>
      <c r="G44" s="53">
        <v>1.0</v>
      </c>
      <c r="H44" s="24" t="s">
        <v>17</v>
      </c>
    </row>
    <row r="45" ht="17.25" customHeight="1">
      <c r="A45" s="46" t="s">
        <v>61</v>
      </c>
      <c r="B45" s="5"/>
      <c r="C45" s="5"/>
      <c r="D45" s="5"/>
      <c r="E45" s="5"/>
      <c r="F45" s="5"/>
      <c r="G45" s="5"/>
      <c r="H45" s="6"/>
    </row>
    <row r="46" ht="17.25" customHeight="1">
      <c r="A46" s="54" t="s">
        <v>92</v>
      </c>
      <c r="B46" s="64">
        <v>0.6875</v>
      </c>
      <c r="C46" s="12">
        <v>20.0</v>
      </c>
      <c r="D46" s="12" t="s">
        <v>93</v>
      </c>
      <c r="E46" s="55" t="s">
        <v>17</v>
      </c>
      <c r="F46" s="55">
        <v>3.0</v>
      </c>
      <c r="G46" s="55">
        <v>1.0</v>
      </c>
      <c r="H46" s="55" t="s">
        <v>16</v>
      </c>
    </row>
    <row r="47" ht="17.25" customHeight="1">
      <c r="A47" s="68">
        <v>0.6875</v>
      </c>
      <c r="B47" s="68">
        <v>0.7395833333333334</v>
      </c>
      <c r="C47" s="30">
        <v>29.0</v>
      </c>
      <c r="D47" s="30" t="s">
        <v>94</v>
      </c>
      <c r="E47" s="59" t="s">
        <v>14</v>
      </c>
      <c r="F47" s="59">
        <v>4.0</v>
      </c>
      <c r="G47" s="59">
        <v>0.0</v>
      </c>
      <c r="H47" s="59" t="s">
        <v>16</v>
      </c>
    </row>
    <row r="48" ht="17.25" customHeight="1">
      <c r="A48" s="69">
        <v>0.7395833333333334</v>
      </c>
      <c r="B48" s="69">
        <v>0.8020833333333334</v>
      </c>
      <c r="C48" s="38">
        <v>27.0</v>
      </c>
      <c r="D48" s="38" t="s">
        <v>95</v>
      </c>
      <c r="E48" s="61" t="s">
        <v>16</v>
      </c>
      <c r="F48" s="61" t="s">
        <v>96</v>
      </c>
      <c r="G48" s="61" t="s">
        <v>97</v>
      </c>
      <c r="H48" s="61" t="s">
        <v>17</v>
      </c>
    </row>
    <row r="49" ht="17.25" customHeight="1">
      <c r="A49" s="68">
        <v>0.8020833333333334</v>
      </c>
      <c r="B49" s="68">
        <v>0.875</v>
      </c>
      <c r="C49" s="30">
        <v>30.0</v>
      </c>
      <c r="D49" s="30" t="s">
        <v>98</v>
      </c>
      <c r="E49" s="59" t="s">
        <v>17</v>
      </c>
      <c r="F49" s="59">
        <v>4.0</v>
      </c>
      <c r="G49" s="59">
        <v>1.0</v>
      </c>
      <c r="H49" s="59" t="s">
        <v>18</v>
      </c>
    </row>
    <row r="50" ht="17.25" customHeight="1">
      <c r="A50" s="69">
        <v>0.875</v>
      </c>
      <c r="B50" s="69">
        <v>0.9375</v>
      </c>
      <c r="C50" s="38">
        <v>28.0</v>
      </c>
      <c r="D50" s="38" t="s">
        <v>99</v>
      </c>
      <c r="E50" s="61" t="s">
        <v>14</v>
      </c>
      <c r="F50" s="61">
        <v>1.0</v>
      </c>
      <c r="G50" s="61">
        <v>4.0</v>
      </c>
      <c r="H50" s="61" t="s">
        <v>18</v>
      </c>
    </row>
    <row r="51" ht="17.25" customHeight="1">
      <c r="A51" s="46" t="s">
        <v>100</v>
      </c>
      <c r="B51" s="5"/>
      <c r="C51" s="5"/>
      <c r="D51" s="5"/>
      <c r="E51" s="5"/>
      <c r="F51" s="5"/>
      <c r="G51" s="5"/>
      <c r="H51" s="6"/>
    </row>
    <row r="52" ht="17.25" customHeight="1">
      <c r="A52" s="67" t="s">
        <v>44</v>
      </c>
      <c r="B52" s="67" t="s">
        <v>44</v>
      </c>
      <c r="C52" s="51" t="s">
        <v>46</v>
      </c>
      <c r="D52" s="51" t="s">
        <v>47</v>
      </c>
      <c r="E52" s="51" t="s">
        <v>48</v>
      </c>
      <c r="F52" s="46" t="s">
        <v>49</v>
      </c>
      <c r="G52" s="6"/>
      <c r="H52" s="51" t="s">
        <v>48</v>
      </c>
    </row>
    <row r="53" ht="17.25" customHeight="1">
      <c r="A53" s="12" t="s">
        <v>50</v>
      </c>
      <c r="B53" s="12" t="s">
        <v>51</v>
      </c>
      <c r="C53" s="12">
        <v>31.0</v>
      </c>
      <c r="D53" s="12" t="s">
        <v>101</v>
      </c>
      <c r="E53" s="55" t="s">
        <v>14</v>
      </c>
      <c r="F53" s="55">
        <v>2.0</v>
      </c>
      <c r="G53" s="55">
        <v>3.0</v>
      </c>
      <c r="H53" s="55" t="s">
        <v>16</v>
      </c>
    </row>
    <row r="54" ht="17.25" customHeight="1">
      <c r="A54" s="58" t="s">
        <v>51</v>
      </c>
      <c r="B54" s="58" t="s">
        <v>88</v>
      </c>
      <c r="C54" s="30">
        <v>32.0</v>
      </c>
      <c r="D54" s="30" t="s">
        <v>102</v>
      </c>
      <c r="E54" s="59" t="s">
        <v>16</v>
      </c>
      <c r="F54" s="59">
        <v>2.0</v>
      </c>
      <c r="G54" s="59">
        <v>6.0</v>
      </c>
      <c r="H54" s="59" t="s">
        <v>18</v>
      </c>
    </row>
    <row r="55" ht="17.25" customHeight="1">
      <c r="A55" s="46" t="s">
        <v>103</v>
      </c>
      <c r="B55" s="5"/>
      <c r="C55" s="5"/>
      <c r="D55" s="5"/>
      <c r="E55" s="5"/>
      <c r="F55" s="5"/>
      <c r="G55" s="5"/>
      <c r="H55" s="6"/>
    </row>
    <row r="56" ht="17.25" customHeight="1">
      <c r="A56" s="69">
        <v>0.3125</v>
      </c>
      <c r="B56" s="69">
        <v>0.3541666666666667</v>
      </c>
      <c r="C56" s="38">
        <v>33.0</v>
      </c>
      <c r="D56" s="38" t="s">
        <v>104</v>
      </c>
      <c r="E56" s="61" t="s">
        <v>17</v>
      </c>
      <c r="F56" s="61">
        <v>1.0</v>
      </c>
      <c r="G56" s="61">
        <v>2.0</v>
      </c>
      <c r="H56" s="61" t="s">
        <v>14</v>
      </c>
    </row>
    <row r="57" ht="17.25" customHeight="1">
      <c r="A57" s="64">
        <v>0.3541666666666667</v>
      </c>
      <c r="B57" s="54" t="s">
        <v>51</v>
      </c>
      <c r="C57" s="12">
        <v>34.0</v>
      </c>
      <c r="D57" s="12" t="s">
        <v>105</v>
      </c>
      <c r="E57" s="55" t="s">
        <v>18</v>
      </c>
      <c r="F57" s="55">
        <v>4.0</v>
      </c>
      <c r="G57" s="55">
        <v>3.0</v>
      </c>
      <c r="H57" s="55" t="s">
        <v>17</v>
      </c>
    </row>
    <row r="58" ht="17.25" customHeight="1">
      <c r="A58" s="56" t="s">
        <v>51</v>
      </c>
      <c r="B58" s="56" t="s">
        <v>82</v>
      </c>
      <c r="C58" s="24">
        <v>35.0</v>
      </c>
      <c r="D58" s="24" t="s">
        <v>106</v>
      </c>
      <c r="E58" s="53" t="s">
        <v>18</v>
      </c>
      <c r="F58" s="53">
        <v>4.0</v>
      </c>
      <c r="G58" s="53">
        <v>3.0</v>
      </c>
      <c r="H58" s="53" t="s">
        <v>14</v>
      </c>
    </row>
    <row r="59" ht="17.25" customHeight="1">
      <c r="A59" s="58" t="s">
        <v>82</v>
      </c>
      <c r="B59" s="58" t="s">
        <v>83</v>
      </c>
      <c r="C59" s="30">
        <v>36.0</v>
      </c>
      <c r="D59" s="30" t="s">
        <v>107</v>
      </c>
      <c r="E59" s="59" t="s">
        <v>14</v>
      </c>
      <c r="F59" s="59">
        <v>0.0</v>
      </c>
      <c r="G59" s="59">
        <v>3.0</v>
      </c>
      <c r="H59" s="59" t="s">
        <v>17</v>
      </c>
    </row>
    <row r="60" ht="17.25" customHeight="1">
      <c r="A60" s="60" t="s">
        <v>83</v>
      </c>
      <c r="B60" s="60" t="s">
        <v>108</v>
      </c>
      <c r="C60" s="38">
        <v>37.0</v>
      </c>
      <c r="D60" s="38" t="s">
        <v>109</v>
      </c>
      <c r="E60" s="61" t="s">
        <v>16</v>
      </c>
      <c r="F60" s="61">
        <v>2.0</v>
      </c>
      <c r="G60" s="61">
        <v>3.0</v>
      </c>
      <c r="H60" s="61" t="s">
        <v>18</v>
      </c>
    </row>
    <row r="61" ht="17.25" customHeight="1">
      <c r="A61" s="70" t="s">
        <v>0</v>
      </c>
      <c r="B61" s="5"/>
      <c r="C61" s="5"/>
      <c r="D61" s="5"/>
      <c r="E61" s="5"/>
      <c r="F61" s="5"/>
      <c r="G61" s="5"/>
      <c r="H61" s="6"/>
    </row>
  </sheetData>
  <mergeCells count="29">
    <mergeCell ref="A5:B5"/>
    <mergeCell ref="A6:B6"/>
    <mergeCell ref="A7:B7"/>
    <mergeCell ref="A1:H1"/>
    <mergeCell ref="A2:H2"/>
    <mergeCell ref="A3:B3"/>
    <mergeCell ref="C3:H3"/>
    <mergeCell ref="A4:B4"/>
    <mergeCell ref="C4:H4"/>
    <mergeCell ref="C5:H5"/>
    <mergeCell ref="C6:H6"/>
    <mergeCell ref="C7:H7"/>
    <mergeCell ref="A8:H8"/>
    <mergeCell ref="F9:G9"/>
    <mergeCell ref="A14:H14"/>
    <mergeCell ref="A18:H18"/>
    <mergeCell ref="F19:G19"/>
    <mergeCell ref="A45:H45"/>
    <mergeCell ref="A51:H51"/>
    <mergeCell ref="F52:G52"/>
    <mergeCell ref="A55:H55"/>
    <mergeCell ref="A61:H61"/>
    <mergeCell ref="A24:H24"/>
    <mergeCell ref="A28:H28"/>
    <mergeCell ref="A30:H30"/>
    <mergeCell ref="F31:G31"/>
    <mergeCell ref="A36:H36"/>
    <mergeCell ref="A39:H39"/>
    <mergeCell ref="F40:G40"/>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57"/>
    <col customWidth="1" min="2" max="7" width="2.57"/>
    <col customWidth="1" min="8" max="8" width="2.86"/>
    <col customWidth="1" min="9" max="9" width="2.57"/>
    <col customWidth="1" min="10" max="19" width="4.71"/>
  </cols>
  <sheetData>
    <row r="1" ht="83.25" customHeight="1">
      <c r="A1" s="71"/>
      <c r="B1" s="72"/>
      <c r="C1" s="72"/>
      <c r="D1" s="72"/>
      <c r="E1" s="72"/>
      <c r="F1" s="72"/>
      <c r="G1" s="72"/>
      <c r="H1" s="72"/>
      <c r="I1" s="72"/>
      <c r="J1" s="72"/>
      <c r="K1" s="72"/>
      <c r="L1" s="72"/>
      <c r="M1" s="72"/>
      <c r="N1" s="72"/>
      <c r="O1" s="72"/>
      <c r="P1" s="72"/>
      <c r="Q1" s="72"/>
      <c r="R1" s="72"/>
      <c r="S1" s="19"/>
    </row>
    <row r="2" ht="24.75" customHeight="1">
      <c r="A2" s="73" t="s">
        <v>110</v>
      </c>
      <c r="B2" s="5"/>
      <c r="C2" s="5"/>
      <c r="D2" s="5"/>
      <c r="E2" s="5"/>
      <c r="F2" s="5"/>
      <c r="G2" s="5"/>
      <c r="H2" s="5"/>
      <c r="I2" s="5"/>
      <c r="J2" s="5"/>
      <c r="K2" s="5"/>
      <c r="L2" s="5"/>
      <c r="M2" s="5"/>
      <c r="N2" s="5"/>
      <c r="O2" s="5"/>
      <c r="P2" s="5"/>
      <c r="Q2" s="5"/>
      <c r="R2" s="5"/>
      <c r="S2" s="6"/>
    </row>
    <row r="3">
      <c r="A3" s="74" t="s">
        <v>111</v>
      </c>
      <c r="B3" s="42"/>
      <c r="C3" s="42"/>
      <c r="D3" s="42"/>
      <c r="E3" s="42"/>
      <c r="F3" s="42"/>
      <c r="G3" s="42"/>
      <c r="H3" s="42"/>
      <c r="I3" s="42"/>
      <c r="J3" s="42"/>
      <c r="K3" s="42"/>
      <c r="L3" s="42"/>
      <c r="M3" s="42"/>
      <c r="N3" s="42"/>
      <c r="O3" s="42"/>
      <c r="P3" s="42"/>
      <c r="Q3" s="42"/>
      <c r="R3" s="42"/>
      <c r="S3" s="17"/>
    </row>
    <row r="4">
      <c r="A4" s="18"/>
      <c r="B4" s="72"/>
      <c r="C4" s="72"/>
      <c r="D4" s="72"/>
      <c r="E4" s="72"/>
      <c r="F4" s="72"/>
      <c r="G4" s="72"/>
      <c r="H4" s="72"/>
      <c r="I4" s="72"/>
      <c r="J4" s="72"/>
      <c r="K4" s="72"/>
      <c r="L4" s="72"/>
      <c r="M4" s="72"/>
      <c r="N4" s="72"/>
      <c r="O4" s="72"/>
      <c r="P4" s="72"/>
      <c r="Q4" s="72"/>
      <c r="R4" s="72"/>
      <c r="S4" s="19"/>
    </row>
    <row r="5" ht="151.5" customHeight="1">
      <c r="A5" s="75" t="s">
        <v>31</v>
      </c>
      <c r="B5" s="76" t="s">
        <v>18</v>
      </c>
      <c r="C5" s="6"/>
      <c r="D5" s="76" t="str">
        <f>A8</f>
        <v>BOGOTA</v>
      </c>
      <c r="E5" s="6"/>
      <c r="F5" s="76" t="str">
        <f>A10</f>
        <v>CALDAS</v>
      </c>
      <c r="G5" s="6"/>
      <c r="H5" s="76" t="str">
        <f>A12</f>
        <v>   </v>
      </c>
      <c r="I5" s="6"/>
      <c r="J5" s="77" t="s">
        <v>112</v>
      </c>
      <c r="K5" s="77" t="s">
        <v>113</v>
      </c>
      <c r="L5" s="77" t="s">
        <v>114</v>
      </c>
      <c r="M5" s="77" t="s">
        <v>115</v>
      </c>
      <c r="N5" s="77" t="s">
        <v>116</v>
      </c>
      <c r="O5" s="77" t="s">
        <v>117</v>
      </c>
      <c r="P5" s="77" t="s">
        <v>118</v>
      </c>
      <c r="Q5" s="77" t="s">
        <v>119</v>
      </c>
      <c r="R5" s="77" t="s">
        <v>120</v>
      </c>
      <c r="S5" s="77" t="s">
        <v>121</v>
      </c>
    </row>
    <row r="6">
      <c r="A6" s="78" t="s">
        <v>18</v>
      </c>
      <c r="B6" s="79"/>
      <c r="C6" s="80"/>
      <c r="D6" s="81"/>
      <c r="E6" s="82">
        <v>1.0</v>
      </c>
      <c r="F6" s="81"/>
      <c r="G6" s="82">
        <v>2.0</v>
      </c>
      <c r="H6" s="83">
        <v>0.0</v>
      </c>
      <c r="I6" s="82">
        <v>3.0</v>
      </c>
      <c r="J6" s="84">
        <v>3.0</v>
      </c>
      <c r="K6" s="84">
        <v>1.0</v>
      </c>
      <c r="L6" s="84">
        <v>1.0</v>
      </c>
      <c r="M6" s="84">
        <v>1.0</v>
      </c>
      <c r="N6" s="85">
        <f>B7+D7+F7+H7</f>
        <v>10</v>
      </c>
      <c r="O6" s="85">
        <f>C6+E6+G6+I6</f>
        <v>6</v>
      </c>
      <c r="P6" s="85">
        <f>N6-O6</f>
        <v>4</v>
      </c>
      <c r="Q6" s="85">
        <f>K6*3+M6*1</f>
        <v>4</v>
      </c>
      <c r="R6" s="86">
        <f>Q6/J6</f>
        <v>1.333333333</v>
      </c>
      <c r="S6" s="87">
        <v>3.0</v>
      </c>
    </row>
    <row r="7">
      <c r="A7" s="15"/>
      <c r="B7" s="88"/>
      <c r="C7" s="89"/>
      <c r="D7" s="90">
        <v>6.0</v>
      </c>
      <c r="E7" s="91"/>
      <c r="F7" s="90">
        <v>1.0</v>
      </c>
      <c r="G7" s="91"/>
      <c r="H7" s="90">
        <v>3.0</v>
      </c>
      <c r="I7" s="92" t="s">
        <v>122</v>
      </c>
      <c r="J7" s="15"/>
      <c r="K7" s="15"/>
      <c r="L7" s="15"/>
      <c r="M7" s="15"/>
      <c r="N7" s="15"/>
      <c r="O7" s="15"/>
      <c r="P7" s="15"/>
      <c r="Q7" s="15"/>
      <c r="R7" s="15"/>
      <c r="S7" s="15"/>
    </row>
    <row r="8">
      <c r="A8" s="78" t="s">
        <v>123</v>
      </c>
      <c r="B8" s="81"/>
      <c r="C8" s="82">
        <v>6.0</v>
      </c>
      <c r="D8" s="79"/>
      <c r="E8" s="80"/>
      <c r="F8" s="81"/>
      <c r="G8" s="82">
        <v>5.0</v>
      </c>
      <c r="H8" s="81"/>
      <c r="I8" s="82">
        <v>1.0</v>
      </c>
      <c r="J8" s="84">
        <v>3.0</v>
      </c>
      <c r="K8" s="84">
        <v>0.0</v>
      </c>
      <c r="L8" s="84">
        <v>3.0</v>
      </c>
      <c r="M8" s="84">
        <v>0.0</v>
      </c>
      <c r="N8" s="85">
        <f>B9+D9+F9+H9</f>
        <v>2</v>
      </c>
      <c r="O8" s="85">
        <f>C8+E8+G8+I8</f>
        <v>12</v>
      </c>
      <c r="P8" s="85">
        <f>N8-O8</f>
        <v>-10</v>
      </c>
      <c r="Q8" s="85">
        <f>K8*3+M8*1</f>
        <v>0</v>
      </c>
      <c r="R8" s="86">
        <f>Q8/J8</f>
        <v>0</v>
      </c>
      <c r="S8" s="87">
        <v>4.0</v>
      </c>
    </row>
    <row r="9">
      <c r="A9" s="15"/>
      <c r="B9" s="90">
        <v>1.0</v>
      </c>
      <c r="C9" s="91"/>
      <c r="D9" s="88"/>
      <c r="E9" s="89"/>
      <c r="F9" s="90">
        <v>1.0</v>
      </c>
      <c r="G9" s="91"/>
      <c r="H9" s="90">
        <v>0.0</v>
      </c>
      <c r="I9" s="91"/>
      <c r="J9" s="15"/>
      <c r="K9" s="15"/>
      <c r="L9" s="15"/>
      <c r="M9" s="15"/>
      <c r="N9" s="15"/>
      <c r="O9" s="15"/>
      <c r="P9" s="15"/>
      <c r="Q9" s="15"/>
      <c r="R9" s="15"/>
      <c r="S9" s="15"/>
    </row>
    <row r="10">
      <c r="A10" s="78" t="s">
        <v>14</v>
      </c>
      <c r="B10" s="81"/>
      <c r="C10" s="82">
        <v>1.0</v>
      </c>
      <c r="D10" s="81"/>
      <c r="E10" s="82">
        <v>1.0</v>
      </c>
      <c r="F10" s="79"/>
      <c r="G10" s="80"/>
      <c r="H10" s="81"/>
      <c r="I10" s="82">
        <v>4.0</v>
      </c>
      <c r="J10" s="84">
        <v>3.0</v>
      </c>
      <c r="K10" s="84">
        <v>2.0</v>
      </c>
      <c r="L10" s="84">
        <v>1.0</v>
      </c>
      <c r="M10" s="84">
        <v>0.0</v>
      </c>
      <c r="N10" s="85">
        <f>B11+D11+F11+H11</f>
        <v>9</v>
      </c>
      <c r="O10" s="85">
        <f>C10+E10+G10+I10</f>
        <v>6</v>
      </c>
      <c r="P10" s="85">
        <f>N10-O10</f>
        <v>3</v>
      </c>
      <c r="Q10" s="85">
        <f>K10*3+M10*1</f>
        <v>6</v>
      </c>
      <c r="R10" s="86">
        <f>Q10/J10</f>
        <v>2</v>
      </c>
      <c r="S10" s="87">
        <v>2.0</v>
      </c>
    </row>
    <row r="11">
      <c r="A11" s="15"/>
      <c r="B11" s="90">
        <v>2.0</v>
      </c>
      <c r="C11" s="91"/>
      <c r="D11" s="90">
        <v>5.0</v>
      </c>
      <c r="E11" s="91"/>
      <c r="F11" s="88"/>
      <c r="G11" s="89"/>
      <c r="H11" s="90">
        <v>2.0</v>
      </c>
      <c r="I11" s="93"/>
      <c r="J11" s="15"/>
      <c r="K11" s="15"/>
      <c r="L11" s="15"/>
      <c r="M11" s="15"/>
      <c r="N11" s="15"/>
      <c r="O11" s="15"/>
      <c r="P11" s="15"/>
      <c r="Q11" s="15"/>
      <c r="R11" s="15"/>
      <c r="S11" s="15"/>
    </row>
    <row r="12">
      <c r="A12" s="94" t="s">
        <v>124</v>
      </c>
      <c r="B12" s="83">
        <v>1.0</v>
      </c>
      <c r="C12" s="82">
        <v>3.0</v>
      </c>
      <c r="D12" s="81"/>
      <c r="E12" s="82">
        <v>0.0</v>
      </c>
      <c r="F12" s="81"/>
      <c r="G12" s="82">
        <v>2.0</v>
      </c>
      <c r="H12" s="79"/>
      <c r="I12" s="95"/>
      <c r="J12" s="84">
        <v>3.0</v>
      </c>
      <c r="K12" s="84">
        <v>2.0</v>
      </c>
      <c r="L12" s="84">
        <v>0.0</v>
      </c>
      <c r="M12" s="84">
        <v>1.0</v>
      </c>
      <c r="N12" s="85">
        <f>B13+D13+F13+H13</f>
        <v>8</v>
      </c>
      <c r="O12" s="85">
        <f>C12+E12+G12+I12</f>
        <v>5</v>
      </c>
      <c r="P12" s="85">
        <f>N12-O12</f>
        <v>3</v>
      </c>
      <c r="Q12" s="85">
        <f>K12*3+M12*1</f>
        <v>7</v>
      </c>
      <c r="R12" s="86">
        <f>Q12/J12</f>
        <v>2.333333333</v>
      </c>
      <c r="S12" s="87">
        <v>1.0</v>
      </c>
    </row>
    <row r="13">
      <c r="A13" s="15"/>
      <c r="B13" s="90">
        <v>3.0</v>
      </c>
      <c r="C13" s="96">
        <v>0.0</v>
      </c>
      <c r="D13" s="90">
        <v>1.0</v>
      </c>
      <c r="E13" s="91"/>
      <c r="F13" s="90">
        <v>4.0</v>
      </c>
      <c r="G13" s="91"/>
      <c r="H13" s="88"/>
      <c r="I13" s="89"/>
      <c r="J13" s="15"/>
      <c r="K13" s="15"/>
      <c r="L13" s="15"/>
      <c r="M13" s="15"/>
      <c r="N13" s="15"/>
      <c r="O13" s="15"/>
      <c r="P13" s="15"/>
      <c r="Q13" s="15"/>
      <c r="R13" s="15"/>
      <c r="S13" s="15"/>
    </row>
  </sheetData>
  <mergeCells count="51">
    <mergeCell ref="H5:I5"/>
    <mergeCell ref="J6:J7"/>
    <mergeCell ref="J8:J9"/>
    <mergeCell ref="J10:J11"/>
    <mergeCell ref="J12:J13"/>
    <mergeCell ref="K6:K7"/>
    <mergeCell ref="L6:L7"/>
    <mergeCell ref="K8:K9"/>
    <mergeCell ref="L8:L9"/>
    <mergeCell ref="K10:K11"/>
    <mergeCell ref="L10:L11"/>
    <mergeCell ref="K12:K13"/>
    <mergeCell ref="L12:L13"/>
    <mergeCell ref="M6:M7"/>
    <mergeCell ref="N6:N7"/>
    <mergeCell ref="M8:M9"/>
    <mergeCell ref="N8:N9"/>
    <mergeCell ref="M10:M11"/>
    <mergeCell ref="N10:N11"/>
    <mergeCell ref="M12:M13"/>
    <mergeCell ref="N12:N13"/>
    <mergeCell ref="O6:O7"/>
    <mergeCell ref="P6:P7"/>
    <mergeCell ref="O8:O9"/>
    <mergeCell ref="P8:P9"/>
    <mergeCell ref="O10:O11"/>
    <mergeCell ref="P10:P11"/>
    <mergeCell ref="O12:O13"/>
    <mergeCell ref="P12:P13"/>
    <mergeCell ref="A6:A7"/>
    <mergeCell ref="A8:A9"/>
    <mergeCell ref="A10:A11"/>
    <mergeCell ref="A12:A13"/>
    <mergeCell ref="A1:S1"/>
    <mergeCell ref="A2:S2"/>
    <mergeCell ref="A3:S4"/>
    <mergeCell ref="B5:C5"/>
    <mergeCell ref="D5:E5"/>
    <mergeCell ref="F5:G5"/>
    <mergeCell ref="S6:S7"/>
    <mergeCell ref="Q10:Q11"/>
    <mergeCell ref="Q12:Q13"/>
    <mergeCell ref="R12:R13"/>
    <mergeCell ref="S12:S13"/>
    <mergeCell ref="Q6:Q7"/>
    <mergeCell ref="R6:R7"/>
    <mergeCell ref="Q8:Q9"/>
    <mergeCell ref="R8:R9"/>
    <mergeCell ref="S8:S9"/>
    <mergeCell ref="R10:R11"/>
    <mergeCell ref="S10:S1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14"/>
    <col customWidth="1" min="2" max="9" width="2.57"/>
    <col customWidth="1" min="10" max="14" width="4.71"/>
    <col customWidth="1" hidden="1" min="15" max="15" width="4.71"/>
    <col customWidth="1" min="16" max="20" width="4.71"/>
  </cols>
  <sheetData>
    <row r="1" ht="74.25" customHeight="1">
      <c r="A1" s="97"/>
      <c r="B1" s="5"/>
      <c r="C1" s="5"/>
      <c r="D1" s="5"/>
      <c r="E1" s="5"/>
      <c r="F1" s="5"/>
      <c r="G1" s="5"/>
      <c r="H1" s="5"/>
      <c r="I1" s="5"/>
      <c r="J1" s="5"/>
      <c r="K1" s="5"/>
      <c r="L1" s="5"/>
      <c r="M1" s="5"/>
      <c r="N1" s="5"/>
      <c r="O1" s="5"/>
      <c r="P1" s="5"/>
      <c r="Q1" s="5"/>
      <c r="R1" s="5"/>
      <c r="S1" s="5"/>
      <c r="T1" s="6"/>
    </row>
    <row r="2" ht="18.75" customHeight="1">
      <c r="A2" s="98" t="s">
        <v>110</v>
      </c>
      <c r="B2" s="5"/>
      <c r="C2" s="5"/>
      <c r="D2" s="5"/>
      <c r="E2" s="5"/>
      <c r="F2" s="5"/>
      <c r="G2" s="5"/>
      <c r="H2" s="5"/>
      <c r="I2" s="5"/>
      <c r="J2" s="5"/>
      <c r="K2" s="5"/>
      <c r="L2" s="5"/>
      <c r="M2" s="5"/>
      <c r="N2" s="5"/>
      <c r="O2" s="5"/>
      <c r="P2" s="5"/>
      <c r="Q2" s="5"/>
      <c r="R2" s="5"/>
      <c r="S2" s="5"/>
      <c r="T2" s="6"/>
    </row>
    <row r="3" ht="18.75" customHeight="1">
      <c r="A3" s="99" t="s">
        <v>125</v>
      </c>
      <c r="B3" s="5"/>
      <c r="C3" s="5"/>
      <c r="D3" s="5"/>
      <c r="E3" s="5"/>
      <c r="F3" s="5"/>
      <c r="G3" s="5"/>
      <c r="H3" s="5"/>
      <c r="I3" s="5"/>
      <c r="J3" s="5"/>
      <c r="K3" s="5"/>
      <c r="L3" s="5"/>
      <c r="M3" s="5"/>
      <c r="N3" s="5"/>
      <c r="O3" s="5"/>
      <c r="P3" s="5"/>
      <c r="Q3" s="5"/>
      <c r="R3" s="5"/>
      <c r="S3" s="5"/>
      <c r="T3" s="6"/>
    </row>
    <row r="4" ht="161.25" customHeight="1">
      <c r="A4" s="75" t="s">
        <v>27</v>
      </c>
      <c r="B4" s="76" t="s">
        <v>18</v>
      </c>
      <c r="C4" s="6"/>
      <c r="D4" s="76" t="str">
        <f>A7</f>
        <v>BOGOTA</v>
      </c>
      <c r="E4" s="6"/>
      <c r="F4" s="76" t="str">
        <f>A9</f>
        <v>CALDAS</v>
      </c>
      <c r="G4" s="6"/>
      <c r="H4" s="76" t="str">
        <f>A11</f>
        <v>VALLE DEL CAUCA</v>
      </c>
      <c r="I4" s="6"/>
      <c r="J4" s="77" t="s">
        <v>112</v>
      </c>
      <c r="K4" s="77" t="s">
        <v>113</v>
      </c>
      <c r="L4" s="77" t="s">
        <v>114</v>
      </c>
      <c r="M4" s="77" t="s">
        <v>115</v>
      </c>
      <c r="N4" s="77" t="s">
        <v>116</v>
      </c>
      <c r="O4" s="77" t="s">
        <v>117</v>
      </c>
      <c r="P4" s="77" t="s">
        <v>117</v>
      </c>
      <c r="Q4" s="77" t="s">
        <v>118</v>
      </c>
      <c r="R4" s="77" t="s">
        <v>126</v>
      </c>
      <c r="S4" s="77" t="s">
        <v>120</v>
      </c>
      <c r="T4" s="77" t="s">
        <v>121</v>
      </c>
    </row>
    <row r="5">
      <c r="A5" s="78" t="s">
        <v>18</v>
      </c>
      <c r="B5" s="79"/>
      <c r="C5" s="80"/>
      <c r="D5" s="81"/>
      <c r="E5" s="82">
        <v>7.0</v>
      </c>
      <c r="F5" s="81"/>
      <c r="G5" s="82">
        <v>3.0</v>
      </c>
      <c r="H5" s="81"/>
      <c r="I5" s="82">
        <v>3.0</v>
      </c>
      <c r="J5" s="84">
        <v>3.0</v>
      </c>
      <c r="K5" s="84">
        <v>1.0</v>
      </c>
      <c r="L5" s="84">
        <v>2.0</v>
      </c>
      <c r="M5" s="84">
        <v>0.0</v>
      </c>
      <c r="N5" s="85">
        <f>B6+D6+F6+H6</f>
        <v>7</v>
      </c>
      <c r="O5" s="85">
        <f>C5+E5+G5+I5</f>
        <v>13</v>
      </c>
      <c r="P5" s="85">
        <f>C5+E5+G5+I5</f>
        <v>13</v>
      </c>
      <c r="Q5" s="85">
        <f>N5-P5</f>
        <v>-6</v>
      </c>
      <c r="R5" s="85">
        <f>K5*3+M5*1</f>
        <v>3</v>
      </c>
      <c r="S5" s="86">
        <f>R5/J5</f>
        <v>1</v>
      </c>
      <c r="T5" s="100">
        <v>3.0</v>
      </c>
    </row>
    <row r="6">
      <c r="A6" s="15"/>
      <c r="B6" s="88"/>
      <c r="C6" s="89"/>
      <c r="D6" s="90">
        <v>3.0</v>
      </c>
      <c r="E6" s="91"/>
      <c r="F6" s="90">
        <v>2.0</v>
      </c>
      <c r="G6" s="91"/>
      <c r="H6" s="90">
        <v>2.0</v>
      </c>
      <c r="I6" s="91"/>
      <c r="J6" s="15"/>
      <c r="K6" s="15"/>
      <c r="L6" s="15"/>
      <c r="M6" s="15"/>
      <c r="N6" s="15"/>
      <c r="O6" s="15"/>
      <c r="P6" s="15"/>
      <c r="Q6" s="15"/>
      <c r="R6" s="15"/>
      <c r="S6" s="15"/>
      <c r="T6" s="15"/>
    </row>
    <row r="7">
      <c r="A7" s="78" t="s">
        <v>123</v>
      </c>
      <c r="B7" s="81"/>
      <c r="C7" s="82">
        <v>3.0</v>
      </c>
      <c r="D7" s="79"/>
      <c r="E7" s="80"/>
      <c r="F7" s="81"/>
      <c r="G7" s="82">
        <v>5.0</v>
      </c>
      <c r="H7" s="81"/>
      <c r="I7" s="82">
        <v>1.0</v>
      </c>
      <c r="J7" s="84">
        <v>3.0</v>
      </c>
      <c r="K7" s="84">
        <v>2.0</v>
      </c>
      <c r="L7" s="84">
        <v>1.0</v>
      </c>
      <c r="M7" s="84">
        <v>0.0</v>
      </c>
      <c r="N7" s="85">
        <f>B8+D8+F8+H8</f>
        <v>14</v>
      </c>
      <c r="O7" s="85">
        <f>C7+E7+G7+I7</f>
        <v>9</v>
      </c>
      <c r="P7" s="85">
        <f>C7+E7+G7+I7</f>
        <v>9</v>
      </c>
      <c r="Q7" s="85">
        <f>N7-P7</f>
        <v>5</v>
      </c>
      <c r="R7" s="85">
        <f>K7*3+M7*1</f>
        <v>6</v>
      </c>
      <c r="S7" s="86">
        <f>R7/J7</f>
        <v>2</v>
      </c>
      <c r="T7" s="100">
        <v>2.0</v>
      </c>
    </row>
    <row r="8">
      <c r="A8" s="15"/>
      <c r="B8" s="90">
        <v>7.0</v>
      </c>
      <c r="C8" s="91"/>
      <c r="D8" s="88"/>
      <c r="E8" s="89"/>
      <c r="F8" s="90">
        <v>4.0</v>
      </c>
      <c r="G8" s="91"/>
      <c r="H8" s="90">
        <v>3.0</v>
      </c>
      <c r="I8" s="91"/>
      <c r="J8" s="15"/>
      <c r="K8" s="15"/>
      <c r="L8" s="15"/>
      <c r="M8" s="15"/>
      <c r="N8" s="15"/>
      <c r="O8" s="15"/>
      <c r="P8" s="15"/>
      <c r="Q8" s="15"/>
      <c r="R8" s="15"/>
      <c r="S8" s="15"/>
      <c r="T8" s="15"/>
    </row>
    <row r="9">
      <c r="A9" s="78" t="s">
        <v>14</v>
      </c>
      <c r="B9" s="81"/>
      <c r="C9" s="82">
        <v>2.0</v>
      </c>
      <c r="D9" s="81"/>
      <c r="E9" s="82">
        <v>4.0</v>
      </c>
      <c r="F9" s="79"/>
      <c r="G9" s="80"/>
      <c r="H9" s="81"/>
      <c r="I9" s="82">
        <v>0.0</v>
      </c>
      <c r="J9" s="84">
        <v>3.0</v>
      </c>
      <c r="K9" s="84">
        <v>3.0</v>
      </c>
      <c r="L9" s="84">
        <v>0.0</v>
      </c>
      <c r="M9" s="84">
        <v>0.0</v>
      </c>
      <c r="N9" s="85">
        <f>B10+D10+F10+H10</f>
        <v>17</v>
      </c>
      <c r="O9" s="85">
        <f>C9+E9+G9+I9</f>
        <v>6</v>
      </c>
      <c r="P9" s="85">
        <f>C9+E9+G9+I9</f>
        <v>6</v>
      </c>
      <c r="Q9" s="85">
        <f>N9-P9</f>
        <v>11</v>
      </c>
      <c r="R9" s="85">
        <f>K9*3+M9*1</f>
        <v>9</v>
      </c>
      <c r="S9" s="86">
        <f>R9/J9</f>
        <v>3</v>
      </c>
      <c r="T9" s="100">
        <v>1.0</v>
      </c>
    </row>
    <row r="10">
      <c r="A10" s="15"/>
      <c r="B10" s="90">
        <v>3.0</v>
      </c>
      <c r="C10" s="91"/>
      <c r="D10" s="90">
        <v>5.0</v>
      </c>
      <c r="E10" s="91"/>
      <c r="F10" s="88"/>
      <c r="G10" s="89"/>
      <c r="H10" s="90">
        <v>9.0</v>
      </c>
      <c r="I10" s="93"/>
      <c r="J10" s="15"/>
      <c r="K10" s="15"/>
      <c r="L10" s="15"/>
      <c r="M10" s="15"/>
      <c r="N10" s="15"/>
      <c r="O10" s="15"/>
      <c r="P10" s="15"/>
      <c r="Q10" s="15"/>
      <c r="R10" s="15"/>
      <c r="S10" s="15"/>
      <c r="T10" s="15"/>
    </row>
    <row r="11">
      <c r="A11" s="78" t="s">
        <v>16</v>
      </c>
      <c r="B11" s="81"/>
      <c r="C11" s="82">
        <v>3.0</v>
      </c>
      <c r="D11" s="81"/>
      <c r="E11" s="82">
        <v>3.0</v>
      </c>
      <c r="F11" s="81"/>
      <c r="G11" s="82">
        <v>9.0</v>
      </c>
      <c r="H11" s="79"/>
      <c r="I11" s="95"/>
      <c r="J11" s="84">
        <v>3.0</v>
      </c>
      <c r="K11" s="84">
        <v>0.0</v>
      </c>
      <c r="L11" s="84">
        <v>3.0</v>
      </c>
      <c r="M11" s="84">
        <v>0.0</v>
      </c>
      <c r="N11" s="85">
        <f>B12+D12+F12+H12</f>
        <v>3</v>
      </c>
      <c r="O11" s="85">
        <f>C11+E11+G11+I11</f>
        <v>15</v>
      </c>
      <c r="P11" s="85">
        <f>C11+E11+G11+I11</f>
        <v>15</v>
      </c>
      <c r="Q11" s="85">
        <f>N11-P11</f>
        <v>-12</v>
      </c>
      <c r="R11" s="85">
        <f>K11*3+M11*1</f>
        <v>0</v>
      </c>
      <c r="S11" s="86">
        <f>R11/J11</f>
        <v>0</v>
      </c>
      <c r="T11" s="100">
        <v>4.0</v>
      </c>
    </row>
    <row r="12">
      <c r="A12" s="15"/>
      <c r="B12" s="90">
        <v>2.0</v>
      </c>
      <c r="C12" s="101"/>
      <c r="D12" s="90">
        <v>1.0</v>
      </c>
      <c r="E12" s="91"/>
      <c r="F12" s="90">
        <v>0.0</v>
      </c>
      <c r="G12" s="91"/>
      <c r="H12" s="88"/>
      <c r="I12" s="89"/>
      <c r="J12" s="15"/>
      <c r="K12" s="15"/>
      <c r="L12" s="15"/>
      <c r="M12" s="15"/>
      <c r="N12" s="15"/>
      <c r="O12" s="15"/>
      <c r="P12" s="15"/>
      <c r="Q12" s="15"/>
      <c r="R12" s="15"/>
      <c r="S12" s="15"/>
      <c r="T12" s="15"/>
    </row>
  </sheetData>
  <mergeCells count="55">
    <mergeCell ref="H4:I4"/>
    <mergeCell ref="J5:J6"/>
    <mergeCell ref="K5:K6"/>
    <mergeCell ref="L5:L6"/>
    <mergeCell ref="M5:M6"/>
    <mergeCell ref="N5:N6"/>
    <mergeCell ref="O5:O6"/>
    <mergeCell ref="P5:P6"/>
    <mergeCell ref="Q5:Q6"/>
    <mergeCell ref="R5:R6"/>
    <mergeCell ref="S5:S6"/>
    <mergeCell ref="T5:T6"/>
    <mergeCell ref="A1:T1"/>
    <mergeCell ref="A2:T2"/>
    <mergeCell ref="A3:T3"/>
    <mergeCell ref="B4:C4"/>
    <mergeCell ref="D4:E4"/>
    <mergeCell ref="F4:G4"/>
    <mergeCell ref="A5:A6"/>
    <mergeCell ref="K7:K8"/>
    <mergeCell ref="J11:J12"/>
    <mergeCell ref="K11:K12"/>
    <mergeCell ref="A7:A8"/>
    <mergeCell ref="L7:L8"/>
    <mergeCell ref="M7:M8"/>
    <mergeCell ref="N7:N8"/>
    <mergeCell ref="O7:O8"/>
    <mergeCell ref="A9:A10"/>
    <mergeCell ref="A11:A12"/>
    <mergeCell ref="P7:P8"/>
    <mergeCell ref="Q7:Q8"/>
    <mergeCell ref="R7:R8"/>
    <mergeCell ref="S7:S8"/>
    <mergeCell ref="T7:T8"/>
    <mergeCell ref="J7:J8"/>
    <mergeCell ref="J9:J10"/>
    <mergeCell ref="K9:K10"/>
    <mergeCell ref="L9:L10"/>
    <mergeCell ref="M9:M10"/>
    <mergeCell ref="N9:N10"/>
    <mergeCell ref="O9:O10"/>
    <mergeCell ref="P9:P10"/>
    <mergeCell ref="Q9:Q10"/>
    <mergeCell ref="R9:R10"/>
    <mergeCell ref="S9:S10"/>
    <mergeCell ref="T9:T10"/>
    <mergeCell ref="L11:L12"/>
    <mergeCell ref="M11:M12"/>
    <mergeCell ref="N11:N12"/>
    <mergeCell ref="O11:O12"/>
    <mergeCell ref="P11:P12"/>
    <mergeCell ref="Q11:Q12"/>
    <mergeCell ref="R11:R12"/>
    <mergeCell ref="S11:S12"/>
    <mergeCell ref="T11:T12"/>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57"/>
    <col customWidth="1" min="2" max="5" width="2.57"/>
    <col customWidth="1" min="6" max="8" width="2.86"/>
    <col customWidth="1" min="9" max="9" width="2.57"/>
    <col customWidth="1" min="10" max="19" width="4.71"/>
  </cols>
  <sheetData>
    <row r="1" ht="72.0" customHeight="1">
      <c r="A1" s="71"/>
      <c r="B1" s="72"/>
      <c r="C1" s="72"/>
      <c r="D1" s="72"/>
      <c r="E1" s="72"/>
      <c r="F1" s="72"/>
      <c r="G1" s="72"/>
      <c r="H1" s="72"/>
      <c r="I1" s="72"/>
      <c r="J1" s="72"/>
      <c r="K1" s="72"/>
      <c r="L1" s="72"/>
      <c r="M1" s="72"/>
      <c r="N1" s="72"/>
      <c r="O1" s="72"/>
      <c r="P1" s="72"/>
      <c r="Q1" s="72"/>
      <c r="R1" s="72"/>
      <c r="S1" s="19"/>
    </row>
    <row r="2" ht="24.75" customHeight="1">
      <c r="A2" s="98" t="s">
        <v>110</v>
      </c>
      <c r="B2" s="5"/>
      <c r="C2" s="5"/>
      <c r="D2" s="5"/>
      <c r="E2" s="5"/>
      <c r="F2" s="5"/>
      <c r="G2" s="5"/>
      <c r="H2" s="5"/>
      <c r="I2" s="5"/>
      <c r="J2" s="5"/>
      <c r="K2" s="5"/>
      <c r="L2" s="5"/>
      <c r="M2" s="5"/>
      <c r="N2" s="5"/>
      <c r="O2" s="5"/>
      <c r="P2" s="5"/>
      <c r="Q2" s="5"/>
      <c r="R2" s="5"/>
      <c r="S2" s="6"/>
    </row>
    <row r="3">
      <c r="A3" s="74" t="s">
        <v>111</v>
      </c>
      <c r="B3" s="42"/>
      <c r="C3" s="42"/>
      <c r="D3" s="42"/>
      <c r="E3" s="42"/>
      <c r="F3" s="42"/>
      <c r="G3" s="42"/>
      <c r="H3" s="42"/>
      <c r="I3" s="42"/>
      <c r="J3" s="42"/>
      <c r="K3" s="42"/>
      <c r="L3" s="42"/>
      <c r="M3" s="42"/>
      <c r="N3" s="42"/>
      <c r="O3" s="42"/>
      <c r="P3" s="42"/>
      <c r="Q3" s="42"/>
      <c r="R3" s="42"/>
      <c r="S3" s="17"/>
    </row>
    <row r="4">
      <c r="A4" s="18"/>
      <c r="B4" s="72"/>
      <c r="C4" s="72"/>
      <c r="D4" s="72"/>
      <c r="E4" s="72"/>
      <c r="F4" s="72"/>
      <c r="G4" s="72"/>
      <c r="H4" s="72"/>
      <c r="I4" s="72"/>
      <c r="J4" s="72"/>
      <c r="K4" s="72"/>
      <c r="L4" s="72"/>
      <c r="M4" s="72"/>
      <c r="N4" s="72"/>
      <c r="O4" s="72"/>
      <c r="P4" s="72"/>
      <c r="Q4" s="72"/>
      <c r="R4" s="72"/>
      <c r="S4" s="19"/>
    </row>
    <row r="5" ht="151.5" customHeight="1">
      <c r="A5" s="75" t="s">
        <v>127</v>
      </c>
      <c r="B5" s="76" t="s">
        <v>18</v>
      </c>
      <c r="C5" s="6"/>
      <c r="D5" s="76" t="str">
        <f>A8</f>
        <v>BOGOTÁ</v>
      </c>
      <c r="E5" s="6"/>
      <c r="F5" s="76" t="str">
        <f>A10</f>
        <v>CALDAS</v>
      </c>
      <c r="G5" s="6"/>
      <c r="H5" s="76" t="s">
        <v>16</v>
      </c>
      <c r="I5" s="6"/>
      <c r="J5" s="77" t="s">
        <v>112</v>
      </c>
      <c r="K5" s="77" t="s">
        <v>113</v>
      </c>
      <c r="L5" s="77" t="s">
        <v>114</v>
      </c>
      <c r="M5" s="77" t="s">
        <v>115</v>
      </c>
      <c r="N5" s="77" t="s">
        <v>116</v>
      </c>
      <c r="O5" s="77" t="s">
        <v>117</v>
      </c>
      <c r="P5" s="77" t="s">
        <v>118</v>
      </c>
      <c r="Q5" s="77" t="s">
        <v>119</v>
      </c>
      <c r="R5" s="77" t="s">
        <v>120</v>
      </c>
      <c r="S5" s="77" t="s">
        <v>121</v>
      </c>
    </row>
    <row r="6">
      <c r="A6" s="94" t="s">
        <v>18</v>
      </c>
      <c r="B6" s="79"/>
      <c r="C6" s="80"/>
      <c r="D6" s="81"/>
      <c r="E6" s="82">
        <v>3.0</v>
      </c>
      <c r="F6" s="81"/>
      <c r="G6" s="82">
        <v>4.0</v>
      </c>
      <c r="H6" s="81"/>
      <c r="I6" s="82">
        <v>2.0</v>
      </c>
      <c r="J6" s="84">
        <v>3.0</v>
      </c>
      <c r="K6" s="84">
        <v>2.0</v>
      </c>
      <c r="L6" s="84">
        <v>1.0</v>
      </c>
      <c r="M6" s="84">
        <v>0.0</v>
      </c>
      <c r="N6" s="85">
        <f>B7++D7+F7+H7</f>
        <v>9</v>
      </c>
      <c r="O6" s="102">
        <f>C6+E13+E6+G6+I6</f>
        <v>9</v>
      </c>
      <c r="P6" s="102">
        <f>N6-O6</f>
        <v>0</v>
      </c>
      <c r="Q6" s="85">
        <f>K6*3+M6*1</f>
        <v>6</v>
      </c>
      <c r="R6" s="86">
        <f>Q6/J6</f>
        <v>2</v>
      </c>
      <c r="S6" s="103">
        <v>2.0</v>
      </c>
    </row>
    <row r="7">
      <c r="A7" s="15"/>
      <c r="B7" s="88"/>
      <c r="C7" s="89"/>
      <c r="D7" s="90">
        <v>1.0</v>
      </c>
      <c r="E7" s="91"/>
      <c r="F7" s="90">
        <v>5.0</v>
      </c>
      <c r="G7" s="91"/>
      <c r="H7" s="90">
        <v>3.0</v>
      </c>
      <c r="I7" s="91"/>
      <c r="J7" s="15"/>
      <c r="K7" s="15"/>
      <c r="L7" s="15"/>
      <c r="M7" s="15"/>
      <c r="N7" s="15"/>
      <c r="O7" s="15"/>
      <c r="P7" s="15"/>
      <c r="Q7" s="15"/>
      <c r="R7" s="15"/>
      <c r="S7" s="15"/>
    </row>
    <row r="8">
      <c r="A8" s="78" t="s">
        <v>17</v>
      </c>
      <c r="B8" s="81"/>
      <c r="C8" s="82">
        <v>1.0</v>
      </c>
      <c r="D8" s="79"/>
      <c r="E8" s="80"/>
      <c r="F8" s="81"/>
      <c r="G8" s="82">
        <v>1.0</v>
      </c>
      <c r="H8" s="81"/>
      <c r="I8" s="82">
        <v>1.0</v>
      </c>
      <c r="J8" s="84">
        <v>3.0</v>
      </c>
      <c r="K8" s="84">
        <v>3.0</v>
      </c>
      <c r="L8" s="84">
        <v>0.0</v>
      </c>
      <c r="M8" s="84">
        <v>0.0</v>
      </c>
      <c r="N8" s="85">
        <f>B9++D9+F9+H9</f>
        <v>12</v>
      </c>
      <c r="O8" s="85">
        <f>C8+E15+E8+G8+I8</f>
        <v>3</v>
      </c>
      <c r="P8" s="85">
        <f>N8-O8</f>
        <v>9</v>
      </c>
      <c r="Q8" s="85">
        <f>K8*3+M8*1</f>
        <v>9</v>
      </c>
      <c r="R8" s="86">
        <f>Q8/J8</f>
        <v>3</v>
      </c>
      <c r="S8" s="103">
        <v>1.0</v>
      </c>
    </row>
    <row r="9">
      <c r="A9" s="15"/>
      <c r="B9" s="90">
        <v>3.0</v>
      </c>
      <c r="C9" s="91"/>
      <c r="D9" s="88"/>
      <c r="E9" s="89"/>
      <c r="F9" s="90">
        <v>2.0</v>
      </c>
      <c r="G9" s="101"/>
      <c r="H9" s="90">
        <v>7.0</v>
      </c>
      <c r="I9" s="101"/>
      <c r="J9" s="15"/>
      <c r="K9" s="15"/>
      <c r="L9" s="15"/>
      <c r="M9" s="15"/>
      <c r="N9" s="15"/>
      <c r="O9" s="15"/>
      <c r="P9" s="15"/>
      <c r="Q9" s="15"/>
      <c r="R9" s="15"/>
      <c r="S9" s="15"/>
    </row>
    <row r="10">
      <c r="A10" s="78" t="s">
        <v>14</v>
      </c>
      <c r="B10" s="81"/>
      <c r="C10" s="82">
        <v>5.0</v>
      </c>
      <c r="D10" s="81"/>
      <c r="E10" s="82">
        <v>2.0</v>
      </c>
      <c r="F10" s="79"/>
      <c r="G10" s="104"/>
      <c r="H10" s="81"/>
      <c r="I10" s="82">
        <v>0.0</v>
      </c>
      <c r="J10" s="84">
        <v>3.0</v>
      </c>
      <c r="K10" s="84">
        <v>1.0</v>
      </c>
      <c r="L10" s="84">
        <v>2.0</v>
      </c>
      <c r="M10" s="84">
        <v>0.0</v>
      </c>
      <c r="N10" s="85">
        <f>B11++D11+F11+H11</f>
        <v>8</v>
      </c>
      <c r="O10" s="85">
        <f>C10+E17+E10+G10+I10</f>
        <v>7</v>
      </c>
      <c r="P10" s="85">
        <f>N10-O10</f>
        <v>1</v>
      </c>
      <c r="Q10" s="85">
        <f>K10*3+M10*1</f>
        <v>3</v>
      </c>
      <c r="R10" s="86">
        <f>Q10/J10</f>
        <v>1</v>
      </c>
      <c r="S10" s="103">
        <v>3.0</v>
      </c>
    </row>
    <row r="11">
      <c r="A11" s="15"/>
      <c r="B11" s="90">
        <v>4.0</v>
      </c>
      <c r="C11" s="101"/>
      <c r="D11" s="90">
        <v>1.0</v>
      </c>
      <c r="E11" s="91"/>
      <c r="F11" s="88"/>
      <c r="G11" s="105"/>
      <c r="H11" s="90">
        <v>3.0</v>
      </c>
      <c r="I11" s="101"/>
      <c r="J11" s="15"/>
      <c r="K11" s="15"/>
      <c r="L11" s="15"/>
      <c r="M11" s="15"/>
      <c r="N11" s="15"/>
      <c r="O11" s="15"/>
      <c r="P11" s="15"/>
      <c r="Q11" s="15"/>
      <c r="R11" s="15"/>
      <c r="S11" s="15"/>
    </row>
    <row r="12">
      <c r="A12" s="78" t="s">
        <v>16</v>
      </c>
      <c r="B12" s="81"/>
      <c r="C12" s="82">
        <v>3.0</v>
      </c>
      <c r="D12" s="81"/>
      <c r="E12" s="82">
        <v>7.0</v>
      </c>
      <c r="F12" s="81"/>
      <c r="G12" s="82">
        <v>3.0</v>
      </c>
      <c r="H12" s="79"/>
      <c r="I12" s="104"/>
      <c r="J12" s="84">
        <v>3.0</v>
      </c>
      <c r="K12" s="84">
        <v>0.0</v>
      </c>
      <c r="L12" s="84">
        <v>3.0</v>
      </c>
      <c r="M12" s="84">
        <v>0.0</v>
      </c>
      <c r="N12" s="85">
        <f>B13++D13+F13+H13</f>
        <v>3</v>
      </c>
      <c r="O12" s="85">
        <f>C12+E19+E12+G12+I12</f>
        <v>13</v>
      </c>
      <c r="P12" s="85">
        <f>N12-O12</f>
        <v>-10</v>
      </c>
      <c r="Q12" s="85">
        <f>K12*3+M12*1</f>
        <v>0</v>
      </c>
      <c r="R12" s="86">
        <f>Q12/J12</f>
        <v>0</v>
      </c>
      <c r="S12" s="103">
        <v>4.0</v>
      </c>
    </row>
    <row r="13">
      <c r="A13" s="15"/>
      <c r="B13" s="90">
        <v>2.0</v>
      </c>
      <c r="C13" s="101"/>
      <c r="D13" s="90">
        <v>1.0</v>
      </c>
      <c r="E13" s="91"/>
      <c r="F13" s="90">
        <v>0.0</v>
      </c>
      <c r="G13" s="101"/>
      <c r="H13" s="88"/>
      <c r="I13" s="105"/>
      <c r="J13" s="15"/>
      <c r="K13" s="15"/>
      <c r="L13" s="15"/>
      <c r="M13" s="15"/>
      <c r="N13" s="15"/>
      <c r="O13" s="15"/>
      <c r="P13" s="15"/>
      <c r="Q13" s="15"/>
      <c r="R13" s="15"/>
      <c r="S13" s="15"/>
    </row>
  </sheetData>
  <mergeCells count="51">
    <mergeCell ref="H5:I5"/>
    <mergeCell ref="J6:J7"/>
    <mergeCell ref="J8:J9"/>
    <mergeCell ref="J10:J11"/>
    <mergeCell ref="J12:J13"/>
    <mergeCell ref="K6:K7"/>
    <mergeCell ref="L6:L7"/>
    <mergeCell ref="K8:K9"/>
    <mergeCell ref="L8:L9"/>
    <mergeCell ref="K10:K11"/>
    <mergeCell ref="L10:L11"/>
    <mergeCell ref="K12:K13"/>
    <mergeCell ref="L12:L13"/>
    <mergeCell ref="M6:M7"/>
    <mergeCell ref="N6:N7"/>
    <mergeCell ref="M8:M9"/>
    <mergeCell ref="N8:N9"/>
    <mergeCell ref="M10:M11"/>
    <mergeCell ref="N10:N11"/>
    <mergeCell ref="M12:M13"/>
    <mergeCell ref="N12:N13"/>
    <mergeCell ref="O6:O7"/>
    <mergeCell ref="P6:P7"/>
    <mergeCell ref="O8:O9"/>
    <mergeCell ref="P8:P9"/>
    <mergeCell ref="O10:O11"/>
    <mergeCell ref="P10:P11"/>
    <mergeCell ref="O12:O13"/>
    <mergeCell ref="P12:P13"/>
    <mergeCell ref="A6:A7"/>
    <mergeCell ref="A8:A9"/>
    <mergeCell ref="A10:A11"/>
    <mergeCell ref="A12:A13"/>
    <mergeCell ref="A1:S1"/>
    <mergeCell ref="A2:S2"/>
    <mergeCell ref="A3:S4"/>
    <mergeCell ref="B5:C5"/>
    <mergeCell ref="D5:E5"/>
    <mergeCell ref="F5:G5"/>
    <mergeCell ref="S6:S7"/>
    <mergeCell ref="Q10:Q11"/>
    <mergeCell ref="Q12:Q13"/>
    <mergeCell ref="R12:R13"/>
    <mergeCell ref="S12:S13"/>
    <mergeCell ref="Q6:Q7"/>
    <mergeCell ref="R6:R7"/>
    <mergeCell ref="Q8:Q9"/>
    <mergeCell ref="R8:R9"/>
    <mergeCell ref="S8:S9"/>
    <mergeCell ref="R10:R11"/>
    <mergeCell ref="S10:S1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57"/>
    <col customWidth="1" min="2" max="7" width="2.57"/>
    <col customWidth="1" min="8" max="8" width="2.86"/>
    <col customWidth="1" min="9" max="13" width="2.57"/>
    <col customWidth="1" min="14" max="23" width="4.71"/>
  </cols>
  <sheetData>
    <row r="1" ht="74.25" customHeight="1">
      <c r="A1" s="71"/>
      <c r="B1" s="72"/>
      <c r="C1" s="72"/>
      <c r="D1" s="72"/>
      <c r="E1" s="72"/>
      <c r="F1" s="72"/>
      <c r="G1" s="72"/>
      <c r="H1" s="72"/>
      <c r="I1" s="72"/>
      <c r="J1" s="72"/>
      <c r="K1" s="72"/>
      <c r="L1" s="72"/>
      <c r="M1" s="72"/>
      <c r="N1" s="72"/>
      <c r="O1" s="72"/>
      <c r="P1" s="72"/>
      <c r="Q1" s="72"/>
      <c r="R1" s="72"/>
      <c r="S1" s="72"/>
      <c r="T1" s="72"/>
      <c r="U1" s="72"/>
      <c r="V1" s="72"/>
      <c r="W1" s="19"/>
    </row>
    <row r="2">
      <c r="A2" s="98" t="s">
        <v>110</v>
      </c>
      <c r="B2" s="5"/>
      <c r="C2" s="5"/>
      <c r="D2" s="5"/>
      <c r="E2" s="5"/>
      <c r="F2" s="5"/>
      <c r="G2" s="5"/>
      <c r="H2" s="5"/>
      <c r="I2" s="5"/>
      <c r="J2" s="5"/>
      <c r="K2" s="5"/>
      <c r="L2" s="5"/>
      <c r="M2" s="5"/>
      <c r="N2" s="5"/>
      <c r="O2" s="5"/>
      <c r="P2" s="5"/>
      <c r="Q2" s="5"/>
      <c r="R2" s="5"/>
      <c r="S2" s="5"/>
      <c r="T2" s="5"/>
      <c r="U2" s="5"/>
      <c r="V2" s="5"/>
      <c r="W2" s="6"/>
    </row>
    <row r="3">
      <c r="A3" s="106" t="s">
        <v>128</v>
      </c>
      <c r="B3" s="5"/>
      <c r="C3" s="5"/>
      <c r="D3" s="5"/>
      <c r="E3" s="5"/>
      <c r="F3" s="5"/>
      <c r="G3" s="5"/>
      <c r="H3" s="5"/>
      <c r="I3" s="5"/>
      <c r="J3" s="5"/>
      <c r="K3" s="5"/>
      <c r="L3" s="5"/>
      <c r="M3" s="5"/>
      <c r="N3" s="5"/>
      <c r="O3" s="5"/>
      <c r="P3" s="5"/>
      <c r="Q3" s="5"/>
      <c r="R3" s="5"/>
      <c r="S3" s="5"/>
      <c r="T3" s="5"/>
      <c r="U3" s="5"/>
      <c r="V3" s="5"/>
      <c r="W3" s="6"/>
    </row>
    <row r="4" ht="151.5" customHeight="1">
      <c r="A4" s="75" t="s">
        <v>22</v>
      </c>
      <c r="B4" s="76" t="s">
        <v>18</v>
      </c>
      <c r="C4" s="6"/>
      <c r="D4" s="76" t="str">
        <f>A7</f>
        <v>BOGOTA</v>
      </c>
      <c r="E4" s="6"/>
      <c r="F4" s="76" t="str">
        <f>A9</f>
        <v>CALDAS</v>
      </c>
      <c r="G4" s="6"/>
      <c r="H4" s="76" t="s">
        <v>18</v>
      </c>
      <c r="I4" s="6"/>
      <c r="J4" s="76" t="s">
        <v>17</v>
      </c>
      <c r="K4" s="6"/>
      <c r="L4" s="76" t="s">
        <v>14</v>
      </c>
      <c r="M4" s="6"/>
      <c r="N4" s="77" t="s">
        <v>112</v>
      </c>
      <c r="O4" s="77" t="s">
        <v>113</v>
      </c>
      <c r="P4" s="77" t="s">
        <v>114</v>
      </c>
      <c r="Q4" s="77" t="s">
        <v>115</v>
      </c>
      <c r="R4" s="77" t="s">
        <v>116</v>
      </c>
      <c r="S4" s="77" t="s">
        <v>117</v>
      </c>
      <c r="T4" s="77" t="s">
        <v>118</v>
      </c>
      <c r="U4" s="77" t="s">
        <v>119</v>
      </c>
      <c r="V4" s="77" t="s">
        <v>120</v>
      </c>
      <c r="W4" s="77" t="s">
        <v>121</v>
      </c>
    </row>
    <row r="5">
      <c r="A5" s="78" t="s">
        <v>18</v>
      </c>
      <c r="B5" s="79"/>
      <c r="C5" s="80"/>
      <c r="D5" s="81"/>
      <c r="E5" s="82">
        <v>2.0</v>
      </c>
      <c r="F5" s="81"/>
      <c r="G5" s="82">
        <v>1.0</v>
      </c>
      <c r="H5" s="79"/>
      <c r="I5" s="80"/>
      <c r="J5" s="81"/>
      <c r="K5" s="82">
        <v>1.0</v>
      </c>
      <c r="L5" s="81"/>
      <c r="M5" s="82">
        <v>4.0</v>
      </c>
      <c r="N5" s="84">
        <v>4.0</v>
      </c>
      <c r="O5" s="84">
        <v>3.0</v>
      </c>
      <c r="P5" s="84">
        <v>1.0</v>
      </c>
      <c r="Q5" s="84">
        <v>0.0</v>
      </c>
      <c r="R5" s="85">
        <f>B6+D6+F6+H6+J6+L6</f>
        <v>16</v>
      </c>
      <c r="S5" s="85">
        <f>C5+E5+G5+I5+K5+M5</f>
        <v>8</v>
      </c>
      <c r="T5" s="85">
        <f>R5-S5</f>
        <v>8</v>
      </c>
      <c r="U5" s="85">
        <f>O5*3+Q5*1</f>
        <v>9</v>
      </c>
      <c r="V5" s="86">
        <f>U5/N5</f>
        <v>2.25</v>
      </c>
      <c r="W5" s="87">
        <v>0.0</v>
      </c>
    </row>
    <row r="6">
      <c r="A6" s="15"/>
      <c r="B6" s="88"/>
      <c r="C6" s="89"/>
      <c r="D6" s="90">
        <v>4.0</v>
      </c>
      <c r="E6" s="91"/>
      <c r="F6" s="90">
        <v>3.0</v>
      </c>
      <c r="G6" s="91"/>
      <c r="H6" s="88"/>
      <c r="I6" s="89"/>
      <c r="J6" s="90">
        <v>7.0</v>
      </c>
      <c r="K6" s="91"/>
      <c r="L6" s="90">
        <v>2.0</v>
      </c>
      <c r="M6" s="91"/>
      <c r="N6" s="15"/>
      <c r="O6" s="15"/>
      <c r="P6" s="15"/>
      <c r="Q6" s="15"/>
      <c r="R6" s="15"/>
      <c r="S6" s="15"/>
      <c r="T6" s="15"/>
      <c r="U6" s="15"/>
      <c r="V6" s="15"/>
      <c r="W6" s="15"/>
    </row>
    <row r="7">
      <c r="A7" s="78" t="s">
        <v>123</v>
      </c>
      <c r="B7" s="81"/>
      <c r="C7" s="82">
        <v>4.0</v>
      </c>
      <c r="D7" s="79"/>
      <c r="E7" s="80"/>
      <c r="F7" s="83">
        <v>1.0</v>
      </c>
      <c r="G7" s="82">
        <v>1.0</v>
      </c>
      <c r="H7" s="81"/>
      <c r="I7" s="82">
        <v>7.0</v>
      </c>
      <c r="J7" s="79"/>
      <c r="K7" s="80"/>
      <c r="L7" s="81"/>
      <c r="M7" s="82">
        <v>3.0</v>
      </c>
      <c r="N7" s="84">
        <v>4.0</v>
      </c>
      <c r="O7" s="84">
        <v>0.0</v>
      </c>
      <c r="P7" s="84">
        <v>3.0</v>
      </c>
      <c r="Q7" s="84">
        <v>1.0</v>
      </c>
      <c r="R7" s="85">
        <f>B8+D8+F8+H8</f>
        <v>4</v>
      </c>
      <c r="S7" s="85">
        <f>C7+E7+G7+I7</f>
        <v>12</v>
      </c>
      <c r="T7" s="85">
        <f>R7-S7</f>
        <v>-8</v>
      </c>
      <c r="U7" s="85">
        <f>O7*3+Q7*1</f>
        <v>1</v>
      </c>
      <c r="V7" s="86">
        <f>U7/N7</f>
        <v>0.25</v>
      </c>
      <c r="W7" s="87">
        <v>3.0</v>
      </c>
    </row>
    <row r="8">
      <c r="A8" s="15"/>
      <c r="B8" s="90">
        <v>2.0</v>
      </c>
      <c r="C8" s="91"/>
      <c r="D8" s="88"/>
      <c r="E8" s="89"/>
      <c r="F8" s="90">
        <v>1.0</v>
      </c>
      <c r="G8" s="92" t="s">
        <v>129</v>
      </c>
      <c r="H8" s="90">
        <v>1.0</v>
      </c>
      <c r="I8" s="91"/>
      <c r="J8" s="88"/>
      <c r="K8" s="89"/>
      <c r="L8" s="90">
        <v>1.0</v>
      </c>
      <c r="M8" s="91"/>
      <c r="N8" s="15"/>
      <c r="O8" s="15"/>
      <c r="P8" s="15"/>
      <c r="Q8" s="15"/>
      <c r="R8" s="15"/>
      <c r="S8" s="15"/>
      <c r="T8" s="15"/>
      <c r="U8" s="15"/>
      <c r="V8" s="15"/>
      <c r="W8" s="15"/>
    </row>
    <row r="9">
      <c r="A9" s="78" t="s">
        <v>14</v>
      </c>
      <c r="B9" s="81"/>
      <c r="C9" s="82">
        <v>3.0</v>
      </c>
      <c r="D9" s="83">
        <v>0.0</v>
      </c>
      <c r="E9" s="82">
        <v>1.0</v>
      </c>
      <c r="F9" s="79"/>
      <c r="G9" s="80"/>
      <c r="H9" s="81"/>
      <c r="I9" s="82">
        <v>2.0</v>
      </c>
      <c r="J9" s="81"/>
      <c r="K9" s="82">
        <v>1.0</v>
      </c>
      <c r="L9" s="79"/>
      <c r="M9" s="80"/>
      <c r="N9" s="84">
        <v>4.0</v>
      </c>
      <c r="O9" s="84">
        <v>2.0</v>
      </c>
      <c r="P9" s="84">
        <v>1.0</v>
      </c>
      <c r="Q9" s="84">
        <v>1.0</v>
      </c>
      <c r="R9" s="85">
        <f>B10+D10+F10+H10</f>
        <v>6</v>
      </c>
      <c r="S9" s="85">
        <f>C9+E9+G9+I9</f>
        <v>6</v>
      </c>
      <c r="T9" s="85">
        <f>R9-S9</f>
        <v>0</v>
      </c>
      <c r="U9" s="85">
        <f>O9*3+Q9*1</f>
        <v>7</v>
      </c>
      <c r="V9" s="86">
        <f>U9/N9</f>
        <v>1.75</v>
      </c>
      <c r="W9" s="87">
        <v>0.0</v>
      </c>
    </row>
    <row r="10">
      <c r="A10" s="15"/>
      <c r="B10" s="90">
        <v>1.0</v>
      </c>
      <c r="C10" s="91"/>
      <c r="D10" s="90">
        <v>1.0</v>
      </c>
      <c r="E10" s="92" t="s">
        <v>122</v>
      </c>
      <c r="F10" s="88"/>
      <c r="G10" s="89"/>
      <c r="H10" s="90">
        <v>4.0</v>
      </c>
      <c r="I10" s="93"/>
      <c r="J10" s="90">
        <v>3.0</v>
      </c>
      <c r="K10" s="93"/>
      <c r="L10" s="88"/>
      <c r="M10" s="89"/>
      <c r="N10" s="15"/>
      <c r="O10" s="15"/>
      <c r="P10" s="15"/>
      <c r="Q10" s="15"/>
      <c r="R10" s="15"/>
      <c r="S10" s="15"/>
      <c r="T10" s="15"/>
      <c r="U10" s="15"/>
      <c r="V10" s="15"/>
      <c r="W10" s="15"/>
    </row>
  </sheetData>
  <mergeCells count="42">
    <mergeCell ref="A1:W1"/>
    <mergeCell ref="A2:W2"/>
    <mergeCell ref="A3:W3"/>
    <mergeCell ref="B4:C4"/>
    <mergeCell ref="D4:E4"/>
    <mergeCell ref="F4:G4"/>
    <mergeCell ref="H4:I4"/>
    <mergeCell ref="R5:R6"/>
    <mergeCell ref="S5:S6"/>
    <mergeCell ref="T5:T6"/>
    <mergeCell ref="U5:U6"/>
    <mergeCell ref="V5:V6"/>
    <mergeCell ref="W5:W6"/>
    <mergeCell ref="O7:O8"/>
    <mergeCell ref="P7:P8"/>
    <mergeCell ref="R7:R8"/>
    <mergeCell ref="S7:S8"/>
    <mergeCell ref="T7:T8"/>
    <mergeCell ref="U7:U8"/>
    <mergeCell ref="V7:V8"/>
    <mergeCell ref="W7:W8"/>
    <mergeCell ref="A7:A8"/>
    <mergeCell ref="A9:A10"/>
    <mergeCell ref="J4:K4"/>
    <mergeCell ref="L4:M4"/>
    <mergeCell ref="A5:A6"/>
    <mergeCell ref="O5:O6"/>
    <mergeCell ref="P5:P6"/>
    <mergeCell ref="Q5:Q6"/>
    <mergeCell ref="Q7:Q8"/>
    <mergeCell ref="S9:S10"/>
    <mergeCell ref="T9:T10"/>
    <mergeCell ref="U9:U10"/>
    <mergeCell ref="V9:V10"/>
    <mergeCell ref="W9:W10"/>
    <mergeCell ref="N5:N6"/>
    <mergeCell ref="N7:N8"/>
    <mergeCell ref="N9:N10"/>
    <mergeCell ref="O9:O10"/>
    <mergeCell ref="P9:P10"/>
    <mergeCell ref="Q9:Q10"/>
    <mergeCell ref="R9:R10"/>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9.0"/>
    <col customWidth="1" min="2" max="7" width="5.43"/>
    <col customWidth="1" min="8" max="8" width="6.43"/>
    <col customWidth="1" min="9" max="9" width="9.57"/>
    <col customWidth="1" min="10" max="10" width="12.29"/>
    <col customWidth="1" hidden="1" min="11" max="17" width="11.43"/>
    <col customWidth="1" hidden="1" min="18" max="18" width="5.86"/>
    <col customWidth="1" hidden="1" min="19" max="27" width="11.43"/>
    <col customWidth="1" hidden="1" min="28" max="31" width="11.0"/>
  </cols>
  <sheetData>
    <row r="1" ht="63.75" customHeight="1">
      <c r="A1" s="107"/>
      <c r="B1" s="72"/>
      <c r="C1" s="72"/>
      <c r="D1" s="72"/>
      <c r="E1" s="72"/>
      <c r="F1" s="72"/>
      <c r="G1" s="72"/>
      <c r="H1" s="72"/>
      <c r="I1" s="72"/>
      <c r="J1" s="72"/>
      <c r="K1" s="108"/>
      <c r="L1" s="108"/>
      <c r="M1" s="108"/>
      <c r="N1" s="108"/>
      <c r="O1" s="108"/>
      <c r="P1" s="108"/>
      <c r="Q1" s="108"/>
      <c r="R1" s="108"/>
      <c r="S1" s="108"/>
      <c r="T1" s="108"/>
      <c r="U1" s="108"/>
      <c r="V1" s="108"/>
      <c r="W1" s="108"/>
      <c r="X1" s="108"/>
      <c r="Y1" s="108"/>
      <c r="Z1" s="108"/>
      <c r="AA1" s="108"/>
      <c r="AB1" s="108"/>
      <c r="AC1" s="108"/>
      <c r="AD1" s="108"/>
      <c r="AE1" s="108"/>
    </row>
    <row r="2">
      <c r="A2" s="98" t="s">
        <v>130</v>
      </c>
      <c r="B2" s="5"/>
      <c r="C2" s="5"/>
      <c r="D2" s="5"/>
      <c r="E2" s="5"/>
      <c r="F2" s="5"/>
      <c r="G2" s="5"/>
      <c r="H2" s="5"/>
      <c r="I2" s="5"/>
      <c r="J2" s="5"/>
      <c r="K2" s="5"/>
      <c r="L2" s="5"/>
      <c r="M2" s="5"/>
      <c r="N2" s="5"/>
      <c r="O2" s="5"/>
      <c r="P2" s="5"/>
      <c r="Q2" s="5"/>
      <c r="R2" s="5"/>
      <c r="S2" s="5"/>
      <c r="T2" s="5"/>
      <c r="U2" s="5"/>
      <c r="V2" s="5"/>
      <c r="W2" s="5"/>
      <c r="X2" s="5"/>
      <c r="Y2" s="5"/>
      <c r="Z2" s="5"/>
      <c r="AA2" s="5"/>
      <c r="AB2" s="5"/>
      <c r="AC2" s="5"/>
      <c r="AD2" s="5"/>
      <c r="AE2" s="6"/>
    </row>
    <row r="3">
      <c r="A3" s="109" t="s">
        <v>131</v>
      </c>
      <c r="B3" s="45"/>
      <c r="C3" s="45"/>
      <c r="D3" s="45"/>
      <c r="E3" s="45"/>
      <c r="F3" s="45"/>
      <c r="G3" s="45"/>
      <c r="H3" s="45"/>
      <c r="I3" s="45"/>
      <c r="J3" s="110"/>
      <c r="K3" s="108"/>
      <c r="L3" s="108"/>
      <c r="M3" s="108"/>
      <c r="N3" s="108"/>
      <c r="O3" s="108"/>
      <c r="P3" s="108"/>
      <c r="Q3" s="108"/>
      <c r="R3" s="108"/>
      <c r="S3" s="108"/>
      <c r="T3" s="108"/>
      <c r="U3" s="108"/>
      <c r="V3" s="108"/>
      <c r="W3" s="108"/>
      <c r="X3" s="108"/>
      <c r="Y3" s="108"/>
      <c r="Z3" s="108"/>
      <c r="AA3" s="108"/>
      <c r="AB3" s="108"/>
      <c r="AC3" s="108"/>
      <c r="AD3" s="108"/>
      <c r="AE3" s="108"/>
    </row>
    <row r="4">
      <c r="A4" s="78" t="s">
        <v>48</v>
      </c>
      <c r="B4" s="99" t="s">
        <v>132</v>
      </c>
      <c r="C4" s="5"/>
      <c r="D4" s="5"/>
      <c r="E4" s="5"/>
      <c r="F4" s="5"/>
      <c r="G4" s="6"/>
      <c r="H4" s="111" t="s">
        <v>133</v>
      </c>
      <c r="I4" s="111" t="s">
        <v>132</v>
      </c>
      <c r="J4" s="94" t="s">
        <v>120</v>
      </c>
      <c r="K4" s="108"/>
      <c r="L4" s="108"/>
      <c r="M4" s="108"/>
      <c r="N4" s="108"/>
      <c r="O4" s="108"/>
      <c r="P4" s="108"/>
      <c r="Q4" s="108"/>
      <c r="R4" s="108"/>
      <c r="S4" s="108"/>
      <c r="T4" s="108"/>
      <c r="U4" s="108"/>
      <c r="V4" s="108"/>
      <c r="W4" s="108"/>
      <c r="X4" s="108"/>
      <c r="Y4" s="108"/>
      <c r="Z4" s="108"/>
      <c r="AA4" s="108"/>
      <c r="AB4" s="108"/>
      <c r="AC4" s="108"/>
      <c r="AD4" s="108"/>
      <c r="AE4" s="108"/>
    </row>
    <row r="5">
      <c r="A5" s="15"/>
      <c r="B5" s="112">
        <v>1.0</v>
      </c>
      <c r="C5" s="112">
        <v>2.0</v>
      </c>
      <c r="D5" s="112">
        <v>3.0</v>
      </c>
      <c r="E5" s="112">
        <v>4.0</v>
      </c>
      <c r="F5" s="112">
        <v>5.0</v>
      </c>
      <c r="G5" s="113">
        <v>6.0</v>
      </c>
      <c r="H5" s="15"/>
      <c r="I5" s="15"/>
      <c r="J5" s="15"/>
      <c r="K5" s="108"/>
      <c r="L5" s="108"/>
      <c r="M5" s="108"/>
      <c r="N5" s="108"/>
      <c r="O5" s="108"/>
      <c r="P5" s="108"/>
      <c r="Q5" s="108"/>
      <c r="R5" s="108"/>
      <c r="S5" s="108"/>
      <c r="T5" s="108"/>
      <c r="U5" s="108"/>
      <c r="V5" s="108"/>
      <c r="W5" s="108"/>
      <c r="X5" s="108"/>
      <c r="Y5" s="108"/>
      <c r="Z5" s="108"/>
      <c r="AA5" s="108"/>
      <c r="AB5" s="108"/>
      <c r="AC5" s="108"/>
      <c r="AD5" s="108"/>
      <c r="AE5" s="108"/>
    </row>
    <row r="6">
      <c r="A6" s="114" t="s">
        <v>16</v>
      </c>
      <c r="B6" s="115">
        <v>0.0</v>
      </c>
      <c r="C6" s="115">
        <v>3.0</v>
      </c>
      <c r="D6" s="115">
        <v>2.0</v>
      </c>
      <c r="E6" s="115">
        <v>1.0</v>
      </c>
      <c r="F6" s="115">
        <v>3.0</v>
      </c>
      <c r="G6" s="116"/>
      <c r="H6" s="117">
        <f t="shared" ref="H6:H9" si="1">B6+C6+D6+E6+F6+G6</f>
        <v>9</v>
      </c>
      <c r="I6" s="116">
        <v>5.0</v>
      </c>
      <c r="J6" s="118">
        <f t="shared" ref="J6:J9" si="2">H6/I6</f>
        <v>1.8</v>
      </c>
      <c r="K6" s="108"/>
      <c r="L6" s="108"/>
      <c r="M6" s="108"/>
      <c r="N6" s="108"/>
      <c r="O6" s="108"/>
      <c r="P6" s="108"/>
      <c r="Q6" s="108"/>
      <c r="R6" s="108"/>
      <c r="S6" s="108"/>
      <c r="T6" s="108"/>
      <c r="U6" s="108"/>
      <c r="V6" s="108"/>
      <c r="W6" s="108"/>
      <c r="X6" s="108"/>
      <c r="Y6" s="108"/>
      <c r="Z6" s="108"/>
      <c r="AA6" s="108"/>
      <c r="AB6" s="108"/>
      <c r="AC6" s="108"/>
      <c r="AD6" s="108"/>
      <c r="AE6" s="108"/>
    </row>
    <row r="7">
      <c r="A7" s="114" t="s">
        <v>18</v>
      </c>
      <c r="B7" s="119">
        <v>2.0</v>
      </c>
      <c r="C7" s="119">
        <v>3.0</v>
      </c>
      <c r="D7" s="119">
        <v>1.0</v>
      </c>
      <c r="E7" s="119">
        <v>1.0</v>
      </c>
      <c r="F7" s="119">
        <v>2.0</v>
      </c>
      <c r="G7" s="120"/>
      <c r="H7" s="120">
        <f t="shared" si="1"/>
        <v>9</v>
      </c>
      <c r="I7" s="120">
        <v>5.0</v>
      </c>
      <c r="J7" s="121">
        <f t="shared" si="2"/>
        <v>1.8</v>
      </c>
      <c r="K7" s="108"/>
      <c r="L7" s="108"/>
      <c r="M7" s="108"/>
      <c r="N7" s="108"/>
      <c r="O7" s="108"/>
      <c r="P7" s="108"/>
      <c r="Q7" s="108"/>
      <c r="R7" s="108"/>
      <c r="S7" s="108"/>
      <c r="T7" s="108"/>
      <c r="U7" s="108"/>
      <c r="V7" s="108"/>
      <c r="W7" s="108"/>
      <c r="X7" s="108"/>
      <c r="Y7" s="108"/>
      <c r="Z7" s="108"/>
      <c r="AA7" s="108"/>
      <c r="AB7" s="108"/>
      <c r="AC7" s="108"/>
      <c r="AD7" s="108"/>
      <c r="AE7" s="108"/>
    </row>
    <row r="8">
      <c r="A8" s="114" t="s">
        <v>14</v>
      </c>
      <c r="B8" s="122">
        <v>1.0</v>
      </c>
      <c r="C8" s="122">
        <v>1.0</v>
      </c>
      <c r="D8" s="122">
        <v>4.0</v>
      </c>
      <c r="E8" s="122">
        <v>4.0</v>
      </c>
      <c r="F8" s="122">
        <v>1.0</v>
      </c>
      <c r="G8" s="117"/>
      <c r="H8" s="117">
        <f t="shared" si="1"/>
        <v>11</v>
      </c>
      <c r="I8" s="117">
        <v>5.0</v>
      </c>
      <c r="J8" s="118">
        <f t="shared" si="2"/>
        <v>2.2</v>
      </c>
      <c r="K8" s="108"/>
      <c r="L8" s="108"/>
      <c r="M8" s="108"/>
      <c r="N8" s="108"/>
      <c r="O8" s="108"/>
      <c r="P8" s="108"/>
      <c r="Q8" s="108"/>
      <c r="R8" s="108"/>
      <c r="S8" s="108"/>
      <c r="T8" s="108"/>
      <c r="U8" s="108"/>
      <c r="V8" s="108"/>
      <c r="W8" s="108"/>
      <c r="X8" s="108"/>
      <c r="Y8" s="108"/>
      <c r="Z8" s="108"/>
      <c r="AA8" s="108"/>
      <c r="AB8" s="108"/>
      <c r="AC8" s="108"/>
      <c r="AD8" s="108"/>
      <c r="AE8" s="108"/>
    </row>
    <row r="9">
      <c r="A9" s="114" t="s">
        <v>123</v>
      </c>
      <c r="B9" s="115">
        <v>1.0</v>
      </c>
      <c r="C9" s="115">
        <v>5.0</v>
      </c>
      <c r="D9" s="115">
        <v>6.0</v>
      </c>
      <c r="E9" s="115">
        <v>1.0</v>
      </c>
      <c r="F9" s="115">
        <v>2.0</v>
      </c>
      <c r="G9" s="116"/>
      <c r="H9" s="117">
        <f t="shared" si="1"/>
        <v>15</v>
      </c>
      <c r="I9" s="116">
        <v>5.0</v>
      </c>
      <c r="J9" s="118">
        <f t="shared" si="2"/>
        <v>3</v>
      </c>
      <c r="K9" s="108"/>
      <c r="L9" s="108"/>
      <c r="M9" s="108"/>
      <c r="N9" s="108"/>
      <c r="O9" s="108"/>
      <c r="P9" s="108"/>
      <c r="Q9" s="108"/>
      <c r="R9" s="108"/>
      <c r="S9" s="108"/>
      <c r="T9" s="108"/>
      <c r="U9" s="108"/>
      <c r="V9" s="108"/>
      <c r="W9" s="108"/>
      <c r="X9" s="108"/>
      <c r="Y9" s="108"/>
      <c r="Z9" s="108"/>
      <c r="AA9" s="108"/>
      <c r="AB9" s="108"/>
      <c r="AC9" s="108"/>
      <c r="AD9" s="108"/>
      <c r="AE9" s="108"/>
    </row>
    <row r="10">
      <c r="A10" s="98" t="s">
        <v>134</v>
      </c>
      <c r="B10" s="5"/>
      <c r="C10" s="5"/>
      <c r="D10" s="5"/>
      <c r="E10" s="5"/>
      <c r="F10" s="5"/>
      <c r="G10" s="5"/>
      <c r="H10" s="5"/>
      <c r="I10" s="5"/>
      <c r="J10" s="6"/>
      <c r="K10" s="108"/>
      <c r="L10" s="108"/>
      <c r="M10" s="108"/>
      <c r="N10" s="108"/>
      <c r="O10" s="108"/>
      <c r="P10" s="108"/>
      <c r="Q10" s="108"/>
      <c r="R10" s="108"/>
      <c r="S10" s="108"/>
      <c r="T10" s="108"/>
      <c r="U10" s="108"/>
      <c r="V10" s="108"/>
      <c r="W10" s="108"/>
      <c r="X10" s="108"/>
      <c r="Y10" s="108"/>
      <c r="Z10" s="108"/>
      <c r="AA10" s="108"/>
      <c r="AB10" s="108"/>
      <c r="AC10" s="108"/>
      <c r="AD10" s="108"/>
      <c r="AE10" s="108"/>
    </row>
    <row r="11">
      <c r="A11" s="78" t="s">
        <v>48</v>
      </c>
      <c r="B11" s="99" t="s">
        <v>132</v>
      </c>
      <c r="C11" s="5"/>
      <c r="D11" s="5"/>
      <c r="E11" s="5"/>
      <c r="F11" s="5"/>
      <c r="G11" s="6"/>
      <c r="H11" s="111" t="s">
        <v>133</v>
      </c>
      <c r="I11" s="111" t="s">
        <v>132</v>
      </c>
      <c r="J11" s="94" t="s">
        <v>120</v>
      </c>
      <c r="K11" s="108"/>
      <c r="L11" s="108"/>
      <c r="M11" s="108"/>
      <c r="N11" s="108"/>
      <c r="O11" s="108"/>
      <c r="P11" s="108"/>
      <c r="Q11" s="108"/>
      <c r="R11" s="108"/>
      <c r="S11" s="108"/>
      <c r="T11" s="108"/>
      <c r="U11" s="108"/>
      <c r="V11" s="108"/>
      <c r="W11" s="108"/>
      <c r="X11" s="108"/>
      <c r="Y11" s="108"/>
      <c r="Z11" s="108"/>
      <c r="AA11" s="108"/>
      <c r="AB11" s="108"/>
      <c r="AC11" s="108"/>
      <c r="AD11" s="108"/>
      <c r="AE11" s="108"/>
    </row>
    <row r="12">
      <c r="A12" s="15"/>
      <c r="B12" s="112">
        <v>1.0</v>
      </c>
      <c r="C12" s="112">
        <v>2.0</v>
      </c>
      <c r="D12" s="112">
        <v>3.0</v>
      </c>
      <c r="E12" s="112">
        <v>4.0</v>
      </c>
      <c r="F12" s="112">
        <v>5.0</v>
      </c>
      <c r="G12" s="112">
        <v>6.0</v>
      </c>
      <c r="H12" s="15"/>
      <c r="I12" s="15"/>
      <c r="J12" s="15"/>
      <c r="K12" s="108"/>
      <c r="L12" s="108"/>
      <c r="M12" s="108"/>
      <c r="N12" s="108"/>
      <c r="O12" s="108"/>
      <c r="P12" s="108"/>
      <c r="Q12" s="108"/>
      <c r="R12" s="108"/>
      <c r="S12" s="108"/>
      <c r="T12" s="108"/>
      <c r="U12" s="108"/>
      <c r="V12" s="108"/>
      <c r="W12" s="108"/>
      <c r="X12" s="108"/>
      <c r="Y12" s="108"/>
      <c r="Z12" s="108"/>
      <c r="AA12" s="108"/>
      <c r="AB12" s="108"/>
      <c r="AC12" s="108"/>
      <c r="AD12" s="108"/>
      <c r="AE12" s="108"/>
    </row>
    <row r="13">
      <c r="A13" s="123" t="s">
        <v>14</v>
      </c>
      <c r="B13" s="119">
        <v>0.0</v>
      </c>
      <c r="C13" s="119">
        <v>2.0</v>
      </c>
      <c r="D13" s="119">
        <v>4.0</v>
      </c>
      <c r="E13" s="119">
        <v>0.0</v>
      </c>
      <c r="F13" s="119">
        <v>3.0</v>
      </c>
      <c r="G13" s="120"/>
      <c r="H13" s="120">
        <f t="shared" ref="H13:H15" si="3">B13+C13+D13+E13+F13+G13</f>
        <v>9</v>
      </c>
      <c r="I13" s="120">
        <v>5.0</v>
      </c>
      <c r="J13" s="121">
        <f t="shared" ref="J13:J16" si="4">H13/I13</f>
        <v>1.8</v>
      </c>
      <c r="K13" s="108"/>
      <c r="L13" s="108"/>
      <c r="M13" s="108"/>
      <c r="N13" s="108"/>
      <c r="O13" s="108"/>
      <c r="P13" s="108"/>
      <c r="Q13" s="108"/>
      <c r="R13" s="108"/>
      <c r="S13" s="108"/>
      <c r="T13" s="108"/>
      <c r="U13" s="108"/>
      <c r="V13" s="108"/>
      <c r="W13" s="108"/>
      <c r="X13" s="108"/>
      <c r="Y13" s="108"/>
      <c r="Z13" s="108"/>
      <c r="AA13" s="108"/>
      <c r="AB13" s="108"/>
      <c r="AC13" s="108"/>
      <c r="AD13" s="108"/>
      <c r="AE13" s="108"/>
    </row>
    <row r="14">
      <c r="A14" s="114" t="s">
        <v>123</v>
      </c>
      <c r="B14" s="122">
        <v>3.0</v>
      </c>
      <c r="C14" s="122">
        <v>1.0</v>
      </c>
      <c r="D14" s="122">
        <v>5.0</v>
      </c>
      <c r="E14" s="122">
        <v>1.0</v>
      </c>
      <c r="F14" s="122">
        <v>0.0</v>
      </c>
      <c r="G14" s="117"/>
      <c r="H14" s="117">
        <f t="shared" si="3"/>
        <v>10</v>
      </c>
      <c r="I14" s="117">
        <v>5.0</v>
      </c>
      <c r="J14" s="118">
        <f t="shared" si="4"/>
        <v>2</v>
      </c>
      <c r="K14" s="108"/>
      <c r="L14" s="108"/>
      <c r="M14" s="108"/>
      <c r="N14" s="108"/>
      <c r="O14" s="108"/>
      <c r="P14" s="108"/>
      <c r="Q14" s="108"/>
      <c r="R14" s="108"/>
      <c r="S14" s="108"/>
      <c r="T14" s="108"/>
      <c r="U14" s="108"/>
      <c r="V14" s="108"/>
      <c r="W14" s="108"/>
      <c r="X14" s="108"/>
      <c r="Y14" s="108"/>
      <c r="Z14" s="108"/>
      <c r="AA14" s="108"/>
      <c r="AB14" s="108"/>
      <c r="AC14" s="108"/>
      <c r="AD14" s="108"/>
      <c r="AE14" s="108"/>
    </row>
    <row r="15">
      <c r="A15" s="114" t="s">
        <v>18</v>
      </c>
      <c r="B15" s="122">
        <v>7.0</v>
      </c>
      <c r="C15" s="122">
        <v>3.0</v>
      </c>
      <c r="D15" s="122">
        <v>2.0</v>
      </c>
      <c r="E15" s="122">
        <v>4.0</v>
      </c>
      <c r="F15" s="122">
        <v>2.0</v>
      </c>
      <c r="G15" s="117"/>
      <c r="H15" s="117">
        <f t="shared" si="3"/>
        <v>18</v>
      </c>
      <c r="I15" s="117">
        <v>5.0</v>
      </c>
      <c r="J15" s="118">
        <f t="shared" si="4"/>
        <v>3.6</v>
      </c>
      <c r="K15" s="108"/>
      <c r="L15" s="108"/>
      <c r="M15" s="108"/>
      <c r="N15" s="108"/>
      <c r="O15" s="108"/>
      <c r="P15" s="108"/>
      <c r="Q15" s="108"/>
      <c r="R15" s="108"/>
      <c r="S15" s="108"/>
      <c r="T15" s="108"/>
      <c r="U15" s="108"/>
      <c r="V15" s="108"/>
      <c r="W15" s="108"/>
      <c r="X15" s="108"/>
      <c r="Y15" s="108"/>
      <c r="Z15" s="108"/>
      <c r="AA15" s="108"/>
      <c r="AB15" s="108"/>
      <c r="AC15" s="108"/>
      <c r="AD15" s="108"/>
      <c r="AE15" s="108"/>
    </row>
    <row r="16">
      <c r="A16" s="114" t="s">
        <v>16</v>
      </c>
      <c r="B16" s="122">
        <v>9.0</v>
      </c>
      <c r="C16" s="122">
        <v>3.0</v>
      </c>
      <c r="D16" s="122">
        <v>3.0</v>
      </c>
      <c r="E16" s="122">
        <v>4.0</v>
      </c>
      <c r="F16" s="122">
        <v>6.0</v>
      </c>
      <c r="G16" s="117"/>
      <c r="H16" s="117">
        <f>B16+C16+D16+E16+F16+G6</f>
        <v>25</v>
      </c>
      <c r="I16" s="117">
        <v>5.0</v>
      </c>
      <c r="J16" s="118">
        <f t="shared" si="4"/>
        <v>5</v>
      </c>
      <c r="K16" s="108"/>
      <c r="L16" s="108"/>
      <c r="M16" s="108"/>
      <c r="N16" s="108"/>
      <c r="O16" s="108"/>
      <c r="P16" s="108"/>
      <c r="Q16" s="108"/>
      <c r="R16" s="108"/>
      <c r="S16" s="108"/>
      <c r="T16" s="108"/>
      <c r="U16" s="108"/>
      <c r="V16" s="108"/>
      <c r="W16" s="108"/>
      <c r="X16" s="108"/>
      <c r="Y16" s="108"/>
      <c r="Z16" s="108"/>
      <c r="AA16" s="108"/>
      <c r="AB16" s="108"/>
      <c r="AC16" s="108"/>
      <c r="AD16" s="108"/>
      <c r="AE16" s="108"/>
    </row>
    <row r="17">
      <c r="A17" s="98" t="s">
        <v>135</v>
      </c>
      <c r="B17" s="5"/>
      <c r="C17" s="5"/>
      <c r="D17" s="5"/>
      <c r="E17" s="5"/>
      <c r="F17" s="5"/>
      <c r="G17" s="5"/>
      <c r="H17" s="5"/>
      <c r="I17" s="5"/>
      <c r="J17" s="6"/>
      <c r="K17" s="108"/>
      <c r="L17" s="108"/>
      <c r="M17" s="108"/>
      <c r="N17" s="108"/>
      <c r="O17" s="108"/>
      <c r="P17" s="108"/>
      <c r="Q17" s="108"/>
      <c r="R17" s="108"/>
      <c r="S17" s="108"/>
      <c r="T17" s="108"/>
      <c r="U17" s="108"/>
      <c r="V17" s="108"/>
      <c r="W17" s="108"/>
      <c r="X17" s="108"/>
      <c r="Y17" s="108"/>
      <c r="Z17" s="108"/>
      <c r="AA17" s="108"/>
      <c r="AB17" s="108"/>
      <c r="AC17" s="108"/>
      <c r="AD17" s="108"/>
      <c r="AE17" s="108"/>
    </row>
    <row r="18">
      <c r="A18" s="78" t="s">
        <v>48</v>
      </c>
      <c r="B18" s="99" t="s">
        <v>132</v>
      </c>
      <c r="C18" s="5"/>
      <c r="D18" s="5"/>
      <c r="E18" s="5"/>
      <c r="F18" s="5"/>
      <c r="G18" s="6"/>
      <c r="H18" s="111" t="s">
        <v>133</v>
      </c>
      <c r="I18" s="111" t="s">
        <v>132</v>
      </c>
      <c r="J18" s="94" t="s">
        <v>120</v>
      </c>
      <c r="K18" s="108"/>
      <c r="L18" s="108"/>
      <c r="M18" s="108"/>
      <c r="N18" s="108"/>
      <c r="O18" s="108"/>
      <c r="P18" s="108"/>
      <c r="Q18" s="108"/>
      <c r="R18" s="108"/>
      <c r="S18" s="108"/>
      <c r="T18" s="108"/>
      <c r="U18" s="108"/>
      <c r="V18" s="108"/>
      <c r="W18" s="108"/>
      <c r="X18" s="108"/>
      <c r="Y18" s="108"/>
      <c r="Z18" s="108"/>
      <c r="AA18" s="108"/>
      <c r="AB18" s="108"/>
      <c r="AC18" s="108"/>
      <c r="AD18" s="108"/>
      <c r="AE18" s="108"/>
    </row>
    <row r="19">
      <c r="A19" s="15"/>
      <c r="B19" s="112">
        <v>1.0</v>
      </c>
      <c r="C19" s="112">
        <v>2.0</v>
      </c>
      <c r="D19" s="112">
        <v>3.0</v>
      </c>
      <c r="E19" s="112">
        <v>4.0</v>
      </c>
      <c r="F19" s="112">
        <v>5.0</v>
      </c>
      <c r="G19" s="112">
        <v>6.0</v>
      </c>
      <c r="H19" s="15"/>
      <c r="I19" s="15"/>
      <c r="J19" s="15"/>
      <c r="K19" s="108"/>
      <c r="L19" s="108"/>
      <c r="M19" s="108"/>
      <c r="N19" s="108"/>
      <c r="O19" s="108"/>
      <c r="P19" s="108"/>
      <c r="Q19" s="108"/>
      <c r="R19" s="108"/>
      <c r="S19" s="108"/>
      <c r="T19" s="108"/>
      <c r="U19" s="108"/>
      <c r="V19" s="108"/>
      <c r="W19" s="108"/>
      <c r="X19" s="108"/>
      <c r="Y19" s="108"/>
      <c r="Z19" s="108"/>
      <c r="AA19" s="108"/>
      <c r="AB19" s="108"/>
      <c r="AC19" s="108"/>
      <c r="AD19" s="108"/>
      <c r="AE19" s="108"/>
    </row>
    <row r="20">
      <c r="A20" s="123" t="s">
        <v>18</v>
      </c>
      <c r="B20" s="119">
        <v>2.0</v>
      </c>
      <c r="C20" s="119">
        <v>1.0</v>
      </c>
      <c r="D20" s="119">
        <v>1.0</v>
      </c>
      <c r="E20" s="119">
        <v>2.0</v>
      </c>
      <c r="F20" s="119">
        <v>3.0</v>
      </c>
      <c r="G20" s="120"/>
      <c r="H20" s="120">
        <f t="shared" ref="H20:H22" si="5">B20+C20+D20+E20+F20+G20</f>
        <v>9</v>
      </c>
      <c r="I20" s="120">
        <v>5.0</v>
      </c>
      <c r="J20" s="121">
        <f t="shared" ref="J20:J22" si="6">H20/I20</f>
        <v>1.8</v>
      </c>
      <c r="K20" s="108"/>
      <c r="L20" s="108"/>
      <c r="M20" s="108"/>
      <c r="N20" s="108"/>
      <c r="O20" s="108"/>
      <c r="P20" s="108"/>
      <c r="Q20" s="108"/>
      <c r="R20" s="108"/>
      <c r="S20" s="108"/>
      <c r="T20" s="108"/>
      <c r="U20" s="108"/>
      <c r="V20" s="108"/>
      <c r="W20" s="108"/>
      <c r="X20" s="108"/>
      <c r="Y20" s="108"/>
      <c r="Z20" s="108"/>
      <c r="AA20" s="108"/>
      <c r="AB20" s="108"/>
      <c r="AC20" s="108"/>
      <c r="AD20" s="108"/>
      <c r="AE20" s="108"/>
    </row>
    <row r="21">
      <c r="A21" s="114" t="s">
        <v>14</v>
      </c>
      <c r="B21" s="122">
        <v>1.0</v>
      </c>
      <c r="C21" s="122">
        <v>3.0</v>
      </c>
      <c r="D21" s="122">
        <v>1.0</v>
      </c>
      <c r="E21" s="122">
        <v>4.0</v>
      </c>
      <c r="F21" s="122">
        <v>4.0</v>
      </c>
      <c r="G21" s="117"/>
      <c r="H21" s="117">
        <f t="shared" si="5"/>
        <v>13</v>
      </c>
      <c r="I21" s="117">
        <v>5.0</v>
      </c>
      <c r="J21" s="118">
        <f t="shared" si="6"/>
        <v>2.6</v>
      </c>
      <c r="K21" s="108"/>
      <c r="L21" s="108"/>
      <c r="M21" s="108"/>
      <c r="N21" s="108"/>
      <c r="O21" s="108"/>
      <c r="P21" s="108"/>
      <c r="Q21" s="108"/>
      <c r="R21" s="108"/>
      <c r="S21" s="108"/>
      <c r="T21" s="108"/>
      <c r="U21" s="108"/>
      <c r="V21" s="108"/>
      <c r="W21" s="108"/>
      <c r="X21" s="108"/>
      <c r="Y21" s="108"/>
      <c r="Z21" s="108"/>
      <c r="AA21" s="108"/>
      <c r="AB21" s="108"/>
      <c r="AC21" s="108"/>
      <c r="AD21" s="108"/>
      <c r="AE21" s="108"/>
    </row>
    <row r="22">
      <c r="A22" s="114" t="s">
        <v>123</v>
      </c>
      <c r="B22" s="122">
        <v>1.0</v>
      </c>
      <c r="C22" s="122">
        <v>4.0</v>
      </c>
      <c r="D22" s="122">
        <v>3.0</v>
      </c>
      <c r="E22" s="122">
        <v>7.0</v>
      </c>
      <c r="F22" s="117"/>
      <c r="G22" s="117"/>
      <c r="H22" s="117">
        <f t="shared" si="5"/>
        <v>15</v>
      </c>
      <c r="I22" s="122">
        <v>4.0</v>
      </c>
      <c r="J22" s="118">
        <f t="shared" si="6"/>
        <v>3.75</v>
      </c>
      <c r="K22" s="108"/>
      <c r="L22" s="108"/>
      <c r="M22" s="108"/>
      <c r="N22" s="108"/>
      <c r="O22" s="108"/>
      <c r="P22" s="108"/>
      <c r="Q22" s="108"/>
      <c r="R22" s="108"/>
      <c r="S22" s="108"/>
      <c r="T22" s="108"/>
      <c r="U22" s="108"/>
      <c r="V22" s="108"/>
      <c r="W22" s="108"/>
      <c r="X22" s="108"/>
      <c r="Y22" s="108"/>
      <c r="Z22" s="108"/>
      <c r="AA22" s="108"/>
      <c r="AB22" s="108"/>
      <c r="AC22" s="108"/>
      <c r="AD22" s="108"/>
      <c r="AE22" s="108"/>
    </row>
    <row r="23">
      <c r="A23" s="98" t="s">
        <v>136</v>
      </c>
      <c r="B23" s="5"/>
      <c r="C23" s="5"/>
      <c r="D23" s="5"/>
      <c r="E23" s="5"/>
      <c r="F23" s="5"/>
      <c r="G23" s="5"/>
      <c r="H23" s="5"/>
      <c r="I23" s="5"/>
      <c r="J23" s="6"/>
      <c r="K23" s="108"/>
      <c r="L23" s="108"/>
      <c r="M23" s="108"/>
      <c r="N23" s="108"/>
      <c r="O23" s="108"/>
      <c r="P23" s="108"/>
      <c r="Q23" s="108"/>
      <c r="R23" s="108"/>
      <c r="S23" s="108"/>
      <c r="T23" s="108"/>
      <c r="U23" s="108"/>
      <c r="V23" s="108"/>
      <c r="W23" s="108"/>
      <c r="X23" s="108"/>
      <c r="Y23" s="108"/>
      <c r="Z23" s="108"/>
      <c r="AA23" s="108"/>
      <c r="AB23" s="108"/>
      <c r="AC23" s="108"/>
      <c r="AD23" s="108"/>
      <c r="AE23" s="108"/>
    </row>
    <row r="24">
      <c r="A24" s="78" t="s">
        <v>48</v>
      </c>
      <c r="B24" s="99" t="s">
        <v>132</v>
      </c>
      <c r="C24" s="5"/>
      <c r="D24" s="5"/>
      <c r="E24" s="5"/>
      <c r="F24" s="5"/>
      <c r="G24" s="6"/>
      <c r="H24" s="111" t="s">
        <v>133</v>
      </c>
      <c r="I24" s="111" t="s">
        <v>132</v>
      </c>
      <c r="J24" s="94" t="s">
        <v>120</v>
      </c>
      <c r="K24" s="108"/>
      <c r="L24" s="108"/>
      <c r="M24" s="108"/>
      <c r="N24" s="108"/>
      <c r="O24" s="108"/>
      <c r="P24" s="108"/>
      <c r="Q24" s="108"/>
      <c r="R24" s="108"/>
      <c r="S24" s="108"/>
      <c r="T24" s="108"/>
      <c r="U24" s="108"/>
      <c r="V24" s="108"/>
      <c r="W24" s="108"/>
      <c r="X24" s="108"/>
      <c r="Y24" s="108"/>
      <c r="Z24" s="108"/>
      <c r="AA24" s="108"/>
      <c r="AB24" s="108"/>
      <c r="AC24" s="108"/>
      <c r="AD24" s="108"/>
      <c r="AE24" s="108"/>
    </row>
    <row r="25">
      <c r="A25" s="15"/>
      <c r="B25" s="112">
        <v>1.0</v>
      </c>
      <c r="C25" s="112">
        <v>2.0</v>
      </c>
      <c r="D25" s="112">
        <v>3.0</v>
      </c>
      <c r="E25" s="112">
        <v>4.0</v>
      </c>
      <c r="F25" s="112">
        <v>5.0</v>
      </c>
      <c r="G25" s="112">
        <v>6.0</v>
      </c>
      <c r="H25" s="15"/>
      <c r="I25" s="15"/>
      <c r="J25" s="15"/>
      <c r="K25" s="108"/>
      <c r="L25" s="108"/>
      <c r="M25" s="108"/>
      <c r="N25" s="108"/>
      <c r="O25" s="108"/>
      <c r="P25" s="108"/>
      <c r="Q25" s="108"/>
      <c r="R25" s="108"/>
      <c r="S25" s="108"/>
      <c r="T25" s="108"/>
      <c r="U25" s="108"/>
      <c r="V25" s="108"/>
      <c r="W25" s="108"/>
      <c r="X25" s="108"/>
      <c r="Y25" s="108"/>
      <c r="Z25" s="108"/>
      <c r="AA25" s="108"/>
      <c r="AB25" s="108"/>
      <c r="AC25" s="108"/>
      <c r="AD25" s="108"/>
      <c r="AE25" s="108"/>
    </row>
    <row r="26">
      <c r="A26" s="123" t="s">
        <v>123</v>
      </c>
      <c r="B26" s="119">
        <v>1.0</v>
      </c>
      <c r="C26" s="119">
        <v>1.0</v>
      </c>
      <c r="D26" s="119">
        <v>1.0</v>
      </c>
      <c r="E26" s="119">
        <v>1.0</v>
      </c>
      <c r="F26" s="119">
        <v>4.0</v>
      </c>
      <c r="G26" s="120"/>
      <c r="H26" s="120">
        <f t="shared" ref="H26:H27" si="7">B26+C26+D26+E26+F26+G26</f>
        <v>8</v>
      </c>
      <c r="I26" s="120">
        <v>5.0</v>
      </c>
      <c r="J26" s="121">
        <f t="shared" ref="J26:J29" si="8">H26/I26</f>
        <v>1.6</v>
      </c>
      <c r="K26" s="108"/>
      <c r="L26" s="108"/>
      <c r="M26" s="108"/>
      <c r="N26" s="108"/>
      <c r="O26" s="108"/>
      <c r="P26" s="108"/>
      <c r="Q26" s="108"/>
      <c r="R26" s="108"/>
      <c r="S26" s="108"/>
      <c r="T26" s="108"/>
      <c r="U26" s="108"/>
      <c r="V26" s="108"/>
      <c r="W26" s="108"/>
      <c r="X26" s="108"/>
      <c r="Y26" s="108"/>
      <c r="Z26" s="108"/>
      <c r="AA26" s="108"/>
      <c r="AB26" s="108"/>
      <c r="AC26" s="108"/>
      <c r="AD26" s="108"/>
      <c r="AE26" s="108"/>
    </row>
    <row r="27">
      <c r="A27" s="114" t="s">
        <v>18</v>
      </c>
      <c r="B27" s="122">
        <v>3.0</v>
      </c>
      <c r="C27" s="122">
        <v>4.0</v>
      </c>
      <c r="D27" s="122">
        <v>2.0</v>
      </c>
      <c r="E27" s="122">
        <v>1.0</v>
      </c>
      <c r="F27" s="122">
        <v>3.0</v>
      </c>
      <c r="G27" s="117"/>
      <c r="H27" s="117">
        <f t="shared" si="7"/>
        <v>13</v>
      </c>
      <c r="I27" s="117">
        <v>5.0</v>
      </c>
      <c r="J27" s="118">
        <f t="shared" si="8"/>
        <v>2.6</v>
      </c>
      <c r="K27" s="108"/>
      <c r="L27" s="108"/>
      <c r="M27" s="108"/>
      <c r="N27" s="108"/>
      <c r="O27" s="108"/>
      <c r="P27" s="108"/>
      <c r="Q27" s="108"/>
      <c r="R27" s="108"/>
      <c r="S27" s="108"/>
      <c r="T27" s="108"/>
      <c r="U27" s="108"/>
      <c r="V27" s="108"/>
      <c r="W27" s="108"/>
      <c r="X27" s="108"/>
      <c r="Y27" s="108"/>
      <c r="Z27" s="108"/>
      <c r="AA27" s="108"/>
      <c r="AB27" s="108"/>
      <c r="AC27" s="108"/>
      <c r="AD27" s="108"/>
      <c r="AE27" s="108"/>
    </row>
    <row r="28">
      <c r="A28" s="114" t="s">
        <v>14</v>
      </c>
      <c r="B28" s="122">
        <v>0.0</v>
      </c>
      <c r="C28" s="122">
        <v>5.0</v>
      </c>
      <c r="D28" s="122">
        <v>2.0</v>
      </c>
      <c r="E28" s="122">
        <v>3.0</v>
      </c>
      <c r="F28" s="122">
        <v>3.0</v>
      </c>
      <c r="G28" s="122"/>
      <c r="H28" s="117">
        <f t="shared" ref="H28:H29" si="9">B28+C28+D28+E28+F28+G20</f>
        <v>13</v>
      </c>
      <c r="I28" s="117">
        <v>5.0</v>
      </c>
      <c r="J28" s="118">
        <f t="shared" si="8"/>
        <v>2.6</v>
      </c>
      <c r="K28" s="108"/>
      <c r="L28" s="108"/>
      <c r="M28" s="108"/>
      <c r="N28" s="108"/>
      <c r="O28" s="108"/>
      <c r="P28" s="108"/>
      <c r="Q28" s="108"/>
      <c r="R28" s="108"/>
      <c r="S28" s="108"/>
      <c r="T28" s="108"/>
      <c r="U28" s="108"/>
      <c r="V28" s="108"/>
      <c r="W28" s="108"/>
      <c r="X28" s="108"/>
      <c r="Y28" s="108"/>
      <c r="Z28" s="108"/>
      <c r="AA28" s="108"/>
      <c r="AB28" s="108"/>
      <c r="AC28" s="108"/>
      <c r="AD28" s="108"/>
      <c r="AE28" s="108"/>
    </row>
    <row r="29">
      <c r="A29" s="114" t="s">
        <v>16</v>
      </c>
      <c r="B29" s="122">
        <v>3.0</v>
      </c>
      <c r="C29" s="122">
        <v>7.0</v>
      </c>
      <c r="D29" s="122">
        <v>3.0</v>
      </c>
      <c r="E29" s="122">
        <v>3.0</v>
      </c>
      <c r="F29" s="122">
        <v>2.0</v>
      </c>
      <c r="G29" s="122"/>
      <c r="H29" s="117">
        <f t="shared" si="9"/>
        <v>18</v>
      </c>
      <c r="I29" s="117">
        <v>5.0</v>
      </c>
      <c r="J29" s="118">
        <f t="shared" si="8"/>
        <v>3.6</v>
      </c>
      <c r="K29" s="108"/>
      <c r="L29" s="108"/>
      <c r="M29" s="108"/>
      <c r="N29" s="108"/>
      <c r="O29" s="108"/>
      <c r="P29" s="108"/>
      <c r="Q29" s="108"/>
      <c r="R29" s="108"/>
      <c r="S29" s="108"/>
      <c r="T29" s="108"/>
      <c r="U29" s="108"/>
      <c r="V29" s="108"/>
      <c r="W29" s="108"/>
      <c r="X29" s="108"/>
      <c r="Y29" s="108"/>
      <c r="Z29" s="108"/>
      <c r="AA29" s="108"/>
      <c r="AB29" s="108"/>
      <c r="AC29" s="108"/>
      <c r="AD29" s="108"/>
      <c r="AE29" s="108"/>
    </row>
  </sheetData>
  <mergeCells count="26">
    <mergeCell ref="A1:J1"/>
    <mergeCell ref="A2:AE2"/>
    <mergeCell ref="A3:J3"/>
    <mergeCell ref="A4:A5"/>
    <mergeCell ref="H4:H5"/>
    <mergeCell ref="I4:I5"/>
    <mergeCell ref="J4:J5"/>
    <mergeCell ref="A11:A12"/>
    <mergeCell ref="A18:A19"/>
    <mergeCell ref="A24:A25"/>
    <mergeCell ref="H11:H12"/>
    <mergeCell ref="H18:H19"/>
    <mergeCell ref="I18:I19"/>
    <mergeCell ref="J18:J19"/>
    <mergeCell ref="A23:J23"/>
    <mergeCell ref="B24:G24"/>
    <mergeCell ref="H24:H25"/>
    <mergeCell ref="I24:I25"/>
    <mergeCell ref="J24:J25"/>
    <mergeCell ref="B4:G4"/>
    <mergeCell ref="A10:J10"/>
    <mergeCell ref="B11:G11"/>
    <mergeCell ref="I11:I12"/>
    <mergeCell ref="J11:J12"/>
    <mergeCell ref="A17:J17"/>
    <mergeCell ref="B18:G18"/>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29"/>
    <col customWidth="1" min="2" max="2" width="33.71"/>
    <col customWidth="1" min="3" max="8" width="5.0"/>
    <col customWidth="1" min="9" max="9" width="6.43"/>
    <col customWidth="1" min="10" max="10" width="9.57"/>
    <col customWidth="1" min="11" max="11" width="10.71"/>
    <col customWidth="1" hidden="1" min="12" max="12" width="1.86"/>
    <col customWidth="1" hidden="1" min="13" max="27" width="11.43"/>
    <col customWidth="1" hidden="1" min="28" max="28" width="0.71"/>
  </cols>
  <sheetData>
    <row r="1" ht="63.75" customHeight="1">
      <c r="A1" s="124" t="s">
        <v>0</v>
      </c>
      <c r="B1" s="72"/>
      <c r="C1" s="72"/>
      <c r="D1" s="72"/>
      <c r="E1" s="72"/>
      <c r="F1" s="72"/>
      <c r="G1" s="72"/>
      <c r="H1" s="72"/>
      <c r="I1" s="72"/>
      <c r="J1" s="72"/>
      <c r="K1" s="72"/>
      <c r="L1" s="125"/>
      <c r="M1" s="125"/>
      <c r="N1" s="125"/>
      <c r="O1" s="125"/>
      <c r="P1" s="125"/>
      <c r="Q1" s="125"/>
      <c r="R1" s="125"/>
      <c r="S1" s="125"/>
      <c r="T1" s="125"/>
      <c r="U1" s="125"/>
      <c r="V1" s="125"/>
      <c r="W1" s="125"/>
      <c r="X1" s="125"/>
      <c r="Y1" s="125"/>
      <c r="Z1" s="125"/>
      <c r="AA1" s="125"/>
      <c r="AB1" s="125"/>
    </row>
    <row r="2" ht="19.5" customHeight="1">
      <c r="A2" s="126" t="s">
        <v>137</v>
      </c>
      <c r="B2" s="5"/>
      <c r="C2" s="5"/>
      <c r="D2" s="5"/>
      <c r="E2" s="5"/>
      <c r="F2" s="5"/>
      <c r="G2" s="5"/>
      <c r="H2" s="5"/>
      <c r="I2" s="5"/>
      <c r="J2" s="5"/>
      <c r="K2" s="6"/>
      <c r="L2" s="127"/>
      <c r="M2" s="127"/>
      <c r="N2" s="127"/>
      <c r="O2" s="127"/>
      <c r="P2" s="127"/>
      <c r="Q2" s="127"/>
      <c r="R2" s="127"/>
      <c r="S2" s="127"/>
      <c r="T2" s="127"/>
      <c r="U2" s="127"/>
      <c r="V2" s="127"/>
      <c r="W2" s="127"/>
      <c r="X2" s="127"/>
      <c r="Y2" s="127"/>
      <c r="Z2" s="127"/>
      <c r="AA2" s="127"/>
      <c r="AB2" s="128"/>
    </row>
    <row r="3" ht="19.5" customHeight="1">
      <c r="A3" s="129" t="s">
        <v>138</v>
      </c>
      <c r="B3" s="5"/>
      <c r="C3" s="5"/>
      <c r="D3" s="5"/>
      <c r="E3" s="5"/>
      <c r="F3" s="5"/>
      <c r="G3" s="5"/>
      <c r="H3" s="5"/>
      <c r="I3" s="5"/>
      <c r="J3" s="5"/>
      <c r="K3" s="5"/>
      <c r="L3" s="5"/>
      <c r="M3" s="5"/>
      <c r="N3" s="5"/>
      <c r="O3" s="5"/>
      <c r="P3" s="5"/>
      <c r="Q3" s="5"/>
      <c r="R3" s="5"/>
      <c r="S3" s="5"/>
      <c r="T3" s="5"/>
      <c r="U3" s="5"/>
      <c r="V3" s="5"/>
      <c r="W3" s="5"/>
      <c r="X3" s="5"/>
      <c r="Y3" s="5"/>
      <c r="Z3" s="5"/>
      <c r="AA3" s="6"/>
      <c r="AB3" s="128"/>
    </row>
    <row r="4">
      <c r="A4" s="130" t="s">
        <v>48</v>
      </c>
      <c r="B4" s="130" t="s">
        <v>139</v>
      </c>
      <c r="C4" s="129" t="s">
        <v>140</v>
      </c>
      <c r="D4" s="5"/>
      <c r="E4" s="5"/>
      <c r="F4" s="5"/>
      <c r="G4" s="5"/>
      <c r="H4" s="6"/>
      <c r="I4" s="130" t="s">
        <v>133</v>
      </c>
      <c r="J4" s="130" t="s">
        <v>132</v>
      </c>
      <c r="K4" s="131" t="s">
        <v>120</v>
      </c>
      <c r="L4" s="129" t="s">
        <v>140</v>
      </c>
      <c r="M4" s="5"/>
      <c r="N4" s="5"/>
      <c r="O4" s="5"/>
      <c r="P4" s="5"/>
      <c r="Q4" s="5"/>
      <c r="R4" s="6"/>
      <c r="S4" s="130" t="s">
        <v>132</v>
      </c>
      <c r="T4" s="130" t="s">
        <v>133</v>
      </c>
      <c r="U4" s="130" t="s">
        <v>141</v>
      </c>
      <c r="V4" s="132"/>
      <c r="W4" s="132"/>
      <c r="X4" s="132"/>
      <c r="Y4" s="132"/>
      <c r="Z4" s="132"/>
      <c r="AA4" s="132"/>
      <c r="AB4" s="128"/>
    </row>
    <row r="5">
      <c r="A5" s="15"/>
      <c r="B5" s="15"/>
      <c r="C5" s="133">
        <v>1.0</v>
      </c>
      <c r="D5" s="133">
        <v>2.0</v>
      </c>
      <c r="E5" s="133">
        <v>3.0</v>
      </c>
      <c r="F5" s="133">
        <v>4.0</v>
      </c>
      <c r="G5" s="133">
        <v>5.0</v>
      </c>
      <c r="H5" s="133">
        <v>6.0</v>
      </c>
      <c r="I5" s="15"/>
      <c r="J5" s="15"/>
      <c r="K5" s="15"/>
      <c r="L5" s="133">
        <v>1.0</v>
      </c>
      <c r="M5" s="133">
        <v>2.0</v>
      </c>
      <c r="N5" s="133">
        <v>3.0</v>
      </c>
      <c r="O5" s="133">
        <v>4.0</v>
      </c>
      <c r="P5" s="133">
        <v>5.0</v>
      </c>
      <c r="Q5" s="133">
        <v>6.0</v>
      </c>
      <c r="R5" s="133">
        <v>7.0</v>
      </c>
      <c r="S5" s="15"/>
      <c r="T5" s="15"/>
      <c r="U5" s="15"/>
      <c r="V5" s="132"/>
      <c r="W5" s="132"/>
      <c r="X5" s="132"/>
      <c r="Y5" s="132"/>
      <c r="Z5" s="132"/>
      <c r="AA5" s="132"/>
      <c r="AB5" s="128"/>
    </row>
    <row r="6" ht="18.75" customHeight="1">
      <c r="A6" s="134" t="s">
        <v>16</v>
      </c>
      <c r="B6" s="135" t="s">
        <v>142</v>
      </c>
      <c r="C6" s="136"/>
      <c r="D6" s="136">
        <v>2.0</v>
      </c>
      <c r="E6" s="136">
        <v>1.0</v>
      </c>
      <c r="F6" s="136">
        <v>1.0</v>
      </c>
      <c r="G6" s="136">
        <v>1.0</v>
      </c>
      <c r="H6" s="137"/>
      <c r="I6" s="120">
        <f t="shared" ref="I6:I24" si="1">H6+G6+F6+E6+D6+C6</f>
        <v>5</v>
      </c>
      <c r="J6" s="119">
        <v>5.0</v>
      </c>
      <c r="K6" s="121">
        <f t="shared" ref="K6:K24" si="2">I6/J6</f>
        <v>1</v>
      </c>
      <c r="L6" s="138"/>
      <c r="M6" s="138"/>
      <c r="N6" s="138"/>
      <c r="O6" s="138"/>
      <c r="P6" s="138"/>
      <c r="Q6" s="138"/>
      <c r="R6" s="138"/>
      <c r="S6" s="138"/>
      <c r="T6" s="138">
        <f>L6+M6+N6+O6+P6+Q6+R6</f>
        <v>0</v>
      </c>
      <c r="U6" s="138" t="str">
        <f>T6/S6</f>
        <v>#DIV/0!</v>
      </c>
      <c r="V6" s="139"/>
      <c r="W6" s="139"/>
      <c r="X6" s="139"/>
      <c r="Y6" s="139"/>
      <c r="Z6" s="139"/>
      <c r="AA6" s="139"/>
      <c r="AB6" s="125"/>
    </row>
    <row r="7" ht="18.75" customHeight="1">
      <c r="A7" s="134" t="s">
        <v>18</v>
      </c>
      <c r="B7" s="140" t="s">
        <v>143</v>
      </c>
      <c r="C7" s="141">
        <v>1.0</v>
      </c>
      <c r="D7" s="142"/>
      <c r="E7" s="143">
        <v>2.0</v>
      </c>
      <c r="F7" s="143">
        <v>1.0</v>
      </c>
      <c r="G7" s="142"/>
      <c r="H7" s="142"/>
      <c r="I7" s="133">
        <f t="shared" si="1"/>
        <v>4</v>
      </c>
      <c r="J7" s="133">
        <v>5.0</v>
      </c>
      <c r="K7" s="144">
        <f t="shared" si="2"/>
        <v>0.8</v>
      </c>
      <c r="L7" s="138"/>
      <c r="M7" s="138"/>
      <c r="N7" s="138"/>
      <c r="O7" s="138"/>
      <c r="P7" s="138"/>
      <c r="Q7" s="138"/>
      <c r="R7" s="138"/>
      <c r="S7" s="138"/>
      <c r="T7" s="138"/>
      <c r="U7" s="138"/>
      <c r="V7" s="139"/>
      <c r="W7" s="139"/>
      <c r="X7" s="139"/>
      <c r="Y7" s="139"/>
      <c r="Z7" s="139"/>
      <c r="AA7" s="139"/>
      <c r="AB7" s="125"/>
    </row>
    <row r="8" ht="18.75" customHeight="1">
      <c r="A8" s="134" t="s">
        <v>18</v>
      </c>
      <c r="B8" s="140" t="s">
        <v>144</v>
      </c>
      <c r="C8" s="141"/>
      <c r="D8" s="143">
        <v>2.0</v>
      </c>
      <c r="E8" s="142"/>
      <c r="F8" s="143">
        <v>2.0</v>
      </c>
      <c r="G8" s="142"/>
      <c r="H8" s="142"/>
      <c r="I8" s="133">
        <f t="shared" si="1"/>
        <v>4</v>
      </c>
      <c r="J8" s="145">
        <v>5.0</v>
      </c>
      <c r="K8" s="144">
        <f t="shared" si="2"/>
        <v>0.8</v>
      </c>
      <c r="L8" s="138"/>
      <c r="M8" s="138"/>
      <c r="N8" s="138"/>
      <c r="O8" s="138"/>
      <c r="P8" s="138"/>
      <c r="Q8" s="138"/>
      <c r="R8" s="138"/>
      <c r="S8" s="138"/>
      <c r="T8" s="138"/>
      <c r="U8" s="138"/>
      <c r="V8" s="139"/>
      <c r="W8" s="139"/>
      <c r="X8" s="139"/>
      <c r="Y8" s="139"/>
      <c r="Z8" s="139"/>
      <c r="AA8" s="139"/>
      <c r="AB8" s="125"/>
    </row>
    <row r="9" ht="18.75" customHeight="1">
      <c r="A9" s="134" t="s">
        <v>14</v>
      </c>
      <c r="B9" s="134" t="s">
        <v>145</v>
      </c>
      <c r="C9" s="143">
        <v>1.0</v>
      </c>
      <c r="D9" s="143">
        <v>2.0</v>
      </c>
      <c r="E9" s="142"/>
      <c r="F9" s="143">
        <v>1.0</v>
      </c>
      <c r="G9" s="142"/>
      <c r="H9" s="142"/>
      <c r="I9" s="133">
        <f t="shared" si="1"/>
        <v>4</v>
      </c>
      <c r="J9" s="145">
        <v>5.0</v>
      </c>
      <c r="K9" s="144">
        <f t="shared" si="2"/>
        <v>0.8</v>
      </c>
      <c r="L9" s="138"/>
      <c r="M9" s="138"/>
      <c r="N9" s="138"/>
      <c r="O9" s="138"/>
      <c r="P9" s="138"/>
      <c r="Q9" s="138"/>
      <c r="R9" s="138"/>
      <c r="S9" s="138"/>
      <c r="T9" s="138"/>
      <c r="U9" s="138"/>
      <c r="V9" s="139"/>
      <c r="W9" s="139"/>
      <c r="X9" s="139"/>
      <c r="Y9" s="139"/>
      <c r="Z9" s="139"/>
      <c r="AA9" s="139"/>
      <c r="AB9" s="125"/>
    </row>
    <row r="10" ht="18.75" customHeight="1">
      <c r="A10" s="134" t="s">
        <v>18</v>
      </c>
      <c r="B10" s="140" t="s">
        <v>146</v>
      </c>
      <c r="C10" s="141"/>
      <c r="D10" s="143">
        <v>1.0</v>
      </c>
      <c r="E10" s="143">
        <v>1.0</v>
      </c>
      <c r="F10" s="142"/>
      <c r="G10" s="143">
        <v>1.0</v>
      </c>
      <c r="H10" s="142"/>
      <c r="I10" s="133">
        <f t="shared" si="1"/>
        <v>3</v>
      </c>
      <c r="J10" s="145">
        <v>5.0</v>
      </c>
      <c r="K10" s="144">
        <f t="shared" si="2"/>
        <v>0.6</v>
      </c>
      <c r="L10" s="138"/>
      <c r="M10" s="138"/>
      <c r="N10" s="138"/>
      <c r="O10" s="138"/>
      <c r="P10" s="138"/>
      <c r="Q10" s="138"/>
      <c r="R10" s="138"/>
      <c r="S10" s="138"/>
      <c r="T10" s="138"/>
      <c r="U10" s="138"/>
      <c r="V10" s="139"/>
      <c r="W10" s="139"/>
      <c r="X10" s="139"/>
      <c r="Y10" s="139"/>
      <c r="Z10" s="139"/>
      <c r="AA10" s="139"/>
      <c r="AB10" s="125"/>
    </row>
    <row r="11" ht="18.75" customHeight="1">
      <c r="A11" s="134" t="s">
        <v>14</v>
      </c>
      <c r="B11" s="134" t="s">
        <v>147</v>
      </c>
      <c r="C11" s="143">
        <v>1.0</v>
      </c>
      <c r="D11" s="143">
        <v>1.0</v>
      </c>
      <c r="E11" s="143">
        <v>1.0</v>
      </c>
      <c r="F11" s="142"/>
      <c r="G11" s="142"/>
      <c r="H11" s="142"/>
      <c r="I11" s="133">
        <f t="shared" si="1"/>
        <v>3</v>
      </c>
      <c r="J11" s="145">
        <v>5.0</v>
      </c>
      <c r="K11" s="144">
        <f t="shared" si="2"/>
        <v>0.6</v>
      </c>
      <c r="L11" s="138"/>
      <c r="M11" s="138"/>
      <c r="N11" s="138"/>
      <c r="O11" s="138"/>
      <c r="P11" s="138"/>
      <c r="Q11" s="138"/>
      <c r="R11" s="138"/>
      <c r="S11" s="138"/>
      <c r="T11" s="138"/>
      <c r="U11" s="138"/>
      <c r="V11" s="139"/>
      <c r="W11" s="139"/>
      <c r="X11" s="139"/>
      <c r="Y11" s="139"/>
      <c r="Z11" s="139"/>
      <c r="AA11" s="139"/>
      <c r="AB11" s="125"/>
    </row>
    <row r="12" ht="18.75" customHeight="1">
      <c r="A12" s="134" t="s">
        <v>16</v>
      </c>
      <c r="B12" s="134" t="s">
        <v>148</v>
      </c>
      <c r="C12" s="143"/>
      <c r="D12" s="143">
        <v>1.0</v>
      </c>
      <c r="E12" s="143">
        <v>2.0</v>
      </c>
      <c r="F12" s="142"/>
      <c r="G12" s="142"/>
      <c r="H12" s="142"/>
      <c r="I12" s="133">
        <f t="shared" si="1"/>
        <v>3</v>
      </c>
      <c r="J12" s="145">
        <v>5.0</v>
      </c>
      <c r="K12" s="144">
        <f t="shared" si="2"/>
        <v>0.6</v>
      </c>
      <c r="L12" s="138"/>
      <c r="M12" s="138"/>
      <c r="N12" s="138"/>
      <c r="O12" s="138"/>
      <c r="P12" s="138"/>
      <c r="Q12" s="138"/>
      <c r="R12" s="138"/>
      <c r="S12" s="138"/>
      <c r="T12" s="138"/>
      <c r="U12" s="138"/>
      <c r="V12" s="139"/>
      <c r="W12" s="139"/>
      <c r="X12" s="139"/>
      <c r="Y12" s="139"/>
      <c r="Z12" s="139"/>
      <c r="AA12" s="139"/>
      <c r="AB12" s="125"/>
    </row>
    <row r="13" ht="18.75" customHeight="1">
      <c r="A13" s="134" t="s">
        <v>18</v>
      </c>
      <c r="B13" s="140" t="s">
        <v>149</v>
      </c>
      <c r="C13" s="141"/>
      <c r="D13" s="143"/>
      <c r="E13" s="143">
        <v>1.0</v>
      </c>
      <c r="F13" s="142"/>
      <c r="G13" s="143">
        <v>1.0</v>
      </c>
      <c r="H13" s="142"/>
      <c r="I13" s="133">
        <f t="shared" si="1"/>
        <v>2</v>
      </c>
      <c r="J13" s="145">
        <v>5.0</v>
      </c>
      <c r="K13" s="144">
        <f t="shared" si="2"/>
        <v>0.4</v>
      </c>
      <c r="L13" s="138"/>
      <c r="M13" s="138"/>
      <c r="N13" s="138"/>
      <c r="O13" s="138"/>
      <c r="P13" s="138"/>
      <c r="Q13" s="138"/>
      <c r="R13" s="138"/>
      <c r="S13" s="138"/>
      <c r="T13" s="138"/>
      <c r="U13" s="138"/>
      <c r="V13" s="139"/>
      <c r="W13" s="139"/>
      <c r="X13" s="139"/>
      <c r="Y13" s="139"/>
      <c r="Z13" s="139"/>
      <c r="AA13" s="139"/>
      <c r="AB13" s="125"/>
    </row>
    <row r="14" ht="18.75" customHeight="1">
      <c r="A14" s="134" t="s">
        <v>17</v>
      </c>
      <c r="B14" s="140" t="s">
        <v>150</v>
      </c>
      <c r="C14" s="141"/>
      <c r="D14" s="143"/>
      <c r="E14" s="143">
        <v>1.0</v>
      </c>
      <c r="F14" s="143">
        <v>1.0</v>
      </c>
      <c r="G14" s="142"/>
      <c r="H14" s="142"/>
      <c r="I14" s="133">
        <f t="shared" si="1"/>
        <v>2</v>
      </c>
      <c r="J14" s="145">
        <v>5.0</v>
      </c>
      <c r="K14" s="144">
        <f t="shared" si="2"/>
        <v>0.4</v>
      </c>
      <c r="L14" s="138"/>
      <c r="M14" s="138"/>
      <c r="N14" s="138"/>
      <c r="O14" s="138"/>
      <c r="P14" s="138"/>
      <c r="Q14" s="138"/>
      <c r="R14" s="138"/>
      <c r="S14" s="138"/>
      <c r="T14" s="138"/>
      <c r="U14" s="138"/>
      <c r="V14" s="139"/>
      <c r="W14" s="139"/>
      <c r="X14" s="139"/>
      <c r="Y14" s="139"/>
      <c r="Z14" s="139"/>
      <c r="AA14" s="139"/>
      <c r="AB14" s="125"/>
    </row>
    <row r="15" ht="18.75" customHeight="1">
      <c r="A15" s="134" t="s">
        <v>14</v>
      </c>
      <c r="B15" s="146" t="s">
        <v>151</v>
      </c>
      <c r="C15" s="143"/>
      <c r="D15" s="143"/>
      <c r="E15" s="142"/>
      <c r="F15" s="143"/>
      <c r="G15" s="143">
        <v>2.0</v>
      </c>
      <c r="H15" s="142"/>
      <c r="I15" s="133">
        <f t="shared" si="1"/>
        <v>2</v>
      </c>
      <c r="J15" s="145">
        <v>5.0</v>
      </c>
      <c r="K15" s="144">
        <f t="shared" si="2"/>
        <v>0.4</v>
      </c>
      <c r="L15" s="138"/>
      <c r="M15" s="138"/>
      <c r="N15" s="138"/>
      <c r="O15" s="138"/>
      <c r="P15" s="138"/>
      <c r="Q15" s="138"/>
      <c r="R15" s="138"/>
      <c r="S15" s="138"/>
      <c r="T15" s="138"/>
      <c r="U15" s="138"/>
      <c r="V15" s="139"/>
      <c r="W15" s="139"/>
      <c r="X15" s="139"/>
      <c r="Y15" s="139"/>
      <c r="Z15" s="139"/>
      <c r="AA15" s="139"/>
      <c r="AB15" s="125"/>
    </row>
    <row r="16" ht="18.75" customHeight="1">
      <c r="A16" s="134" t="s">
        <v>14</v>
      </c>
      <c r="B16" s="146" t="s">
        <v>152</v>
      </c>
      <c r="C16" s="143">
        <v>0.0</v>
      </c>
      <c r="D16" s="143">
        <v>2.0</v>
      </c>
      <c r="E16" s="142"/>
      <c r="F16" s="142"/>
      <c r="G16" s="142"/>
      <c r="H16" s="142"/>
      <c r="I16" s="133">
        <f t="shared" si="1"/>
        <v>2</v>
      </c>
      <c r="J16" s="133">
        <v>5.0</v>
      </c>
      <c r="K16" s="144">
        <f t="shared" si="2"/>
        <v>0.4</v>
      </c>
      <c r="L16" s="138"/>
      <c r="M16" s="138"/>
      <c r="N16" s="138"/>
      <c r="O16" s="138"/>
      <c r="P16" s="138"/>
      <c r="Q16" s="138"/>
      <c r="R16" s="138"/>
      <c r="S16" s="138"/>
      <c r="T16" s="138"/>
      <c r="U16" s="138"/>
      <c r="V16" s="139"/>
      <c r="W16" s="139"/>
      <c r="X16" s="139"/>
      <c r="Y16" s="139"/>
      <c r="Z16" s="139"/>
      <c r="AA16" s="139"/>
      <c r="AB16" s="125"/>
    </row>
    <row r="17" ht="18.75" customHeight="1">
      <c r="A17" s="134" t="s">
        <v>16</v>
      </c>
      <c r="B17" s="146" t="s">
        <v>153</v>
      </c>
      <c r="C17" s="143">
        <v>1.0</v>
      </c>
      <c r="D17" s="142"/>
      <c r="E17" s="143">
        <v>1.0</v>
      </c>
      <c r="F17" s="142"/>
      <c r="G17" s="142"/>
      <c r="H17" s="142"/>
      <c r="I17" s="133">
        <f t="shared" si="1"/>
        <v>2</v>
      </c>
      <c r="J17" s="133">
        <v>5.0</v>
      </c>
      <c r="K17" s="144">
        <f t="shared" si="2"/>
        <v>0.4</v>
      </c>
      <c r="L17" s="138"/>
      <c r="M17" s="138"/>
      <c r="N17" s="138"/>
      <c r="O17" s="138"/>
      <c r="P17" s="138"/>
      <c r="Q17" s="138"/>
      <c r="R17" s="138"/>
      <c r="S17" s="138"/>
      <c r="T17" s="138"/>
      <c r="U17" s="138"/>
      <c r="V17" s="139"/>
      <c r="W17" s="139"/>
      <c r="X17" s="139"/>
      <c r="Y17" s="139"/>
      <c r="Z17" s="139"/>
      <c r="AA17" s="139"/>
      <c r="AB17" s="125"/>
    </row>
    <row r="18" ht="18.75" customHeight="1">
      <c r="A18" s="134" t="s">
        <v>18</v>
      </c>
      <c r="B18" s="147" t="s">
        <v>154</v>
      </c>
      <c r="C18" s="141"/>
      <c r="D18" s="143"/>
      <c r="E18" s="142"/>
      <c r="F18" s="143"/>
      <c r="G18" s="143">
        <v>1.0</v>
      </c>
      <c r="H18" s="142"/>
      <c r="I18" s="133">
        <f t="shared" si="1"/>
        <v>1</v>
      </c>
      <c r="J18" s="145">
        <v>5.0</v>
      </c>
      <c r="K18" s="144">
        <f t="shared" si="2"/>
        <v>0.2</v>
      </c>
      <c r="L18" s="138"/>
      <c r="M18" s="138"/>
      <c r="N18" s="138"/>
      <c r="O18" s="138"/>
      <c r="P18" s="138"/>
      <c r="Q18" s="138"/>
      <c r="R18" s="138"/>
      <c r="S18" s="138"/>
      <c r="T18" s="138"/>
      <c r="U18" s="138"/>
      <c r="V18" s="139"/>
      <c r="W18" s="139"/>
      <c r="X18" s="139"/>
      <c r="Y18" s="139"/>
      <c r="Z18" s="139"/>
      <c r="AA18" s="139"/>
      <c r="AB18" s="125"/>
    </row>
    <row r="19" ht="18.75" customHeight="1">
      <c r="A19" s="134" t="s">
        <v>18</v>
      </c>
      <c r="B19" s="148" t="s">
        <v>155</v>
      </c>
      <c r="C19" s="141"/>
      <c r="D19" s="143"/>
      <c r="E19" s="143">
        <v>1.0</v>
      </c>
      <c r="F19" s="142"/>
      <c r="G19" s="143"/>
      <c r="H19" s="142"/>
      <c r="I19" s="133">
        <f t="shared" si="1"/>
        <v>1</v>
      </c>
      <c r="J19" s="145">
        <v>5.0</v>
      </c>
      <c r="K19" s="144">
        <f t="shared" si="2"/>
        <v>0.2</v>
      </c>
      <c r="L19" s="138"/>
      <c r="M19" s="138"/>
      <c r="N19" s="138"/>
      <c r="O19" s="138"/>
      <c r="P19" s="138"/>
      <c r="Q19" s="138"/>
      <c r="R19" s="138"/>
      <c r="S19" s="138"/>
      <c r="T19" s="138"/>
      <c r="U19" s="138"/>
      <c r="V19" s="139"/>
      <c r="W19" s="139"/>
      <c r="X19" s="139"/>
      <c r="Y19" s="139"/>
      <c r="Z19" s="139"/>
      <c r="AA19" s="139"/>
      <c r="AB19" s="125"/>
    </row>
    <row r="20" ht="18.75" customHeight="1">
      <c r="A20" s="134" t="s">
        <v>18</v>
      </c>
      <c r="B20" s="147" t="s">
        <v>156</v>
      </c>
      <c r="C20" s="141"/>
      <c r="D20" s="143"/>
      <c r="E20" s="142"/>
      <c r="F20" s="143">
        <v>1.0</v>
      </c>
      <c r="G20" s="142"/>
      <c r="H20" s="142"/>
      <c r="I20" s="133">
        <f t="shared" si="1"/>
        <v>1</v>
      </c>
      <c r="J20" s="145">
        <v>5.0</v>
      </c>
      <c r="K20" s="144">
        <f t="shared" si="2"/>
        <v>0.2</v>
      </c>
      <c r="L20" s="138"/>
      <c r="M20" s="138"/>
      <c r="N20" s="138"/>
      <c r="O20" s="138"/>
      <c r="P20" s="138"/>
      <c r="Q20" s="138"/>
      <c r="R20" s="138"/>
      <c r="S20" s="138"/>
      <c r="T20" s="138"/>
      <c r="U20" s="138"/>
      <c r="V20" s="139"/>
      <c r="W20" s="139"/>
      <c r="X20" s="139"/>
      <c r="Y20" s="139"/>
      <c r="Z20" s="139"/>
      <c r="AA20" s="139"/>
      <c r="AB20" s="125"/>
    </row>
    <row r="21" ht="18.75" customHeight="1">
      <c r="A21" s="134" t="s">
        <v>18</v>
      </c>
      <c r="B21" s="147" t="s">
        <v>157</v>
      </c>
      <c r="C21" s="141"/>
      <c r="D21" s="143"/>
      <c r="E21" s="143">
        <v>1.0</v>
      </c>
      <c r="F21" s="142"/>
      <c r="G21" s="142"/>
      <c r="H21" s="142"/>
      <c r="I21" s="133">
        <f t="shared" si="1"/>
        <v>1</v>
      </c>
      <c r="J21" s="145">
        <v>5.0</v>
      </c>
      <c r="K21" s="144">
        <f t="shared" si="2"/>
        <v>0.2</v>
      </c>
      <c r="L21" s="138"/>
      <c r="M21" s="138"/>
      <c r="N21" s="138"/>
      <c r="O21" s="138"/>
      <c r="P21" s="138"/>
      <c r="Q21" s="138"/>
      <c r="R21" s="138"/>
      <c r="S21" s="138"/>
      <c r="T21" s="138"/>
      <c r="U21" s="138"/>
      <c r="V21" s="139"/>
      <c r="W21" s="139"/>
      <c r="X21" s="139"/>
      <c r="Y21" s="139"/>
      <c r="Z21" s="139"/>
      <c r="AA21" s="139"/>
      <c r="AB21" s="125"/>
    </row>
    <row r="22" ht="18.75" customHeight="1">
      <c r="A22" s="134" t="s">
        <v>17</v>
      </c>
      <c r="B22" s="134" t="s">
        <v>158</v>
      </c>
      <c r="C22" s="143"/>
      <c r="D22" s="143"/>
      <c r="E22" s="142"/>
      <c r="F22" s="142"/>
      <c r="G22" s="143">
        <v>1.0</v>
      </c>
      <c r="H22" s="142"/>
      <c r="I22" s="133">
        <f t="shared" si="1"/>
        <v>1</v>
      </c>
      <c r="J22" s="145">
        <v>5.0</v>
      </c>
      <c r="K22" s="144">
        <f t="shared" si="2"/>
        <v>0.2</v>
      </c>
      <c r="L22" s="138"/>
      <c r="M22" s="138"/>
      <c r="N22" s="138"/>
      <c r="O22" s="138"/>
      <c r="P22" s="138"/>
      <c r="Q22" s="138"/>
      <c r="R22" s="138"/>
      <c r="S22" s="138"/>
      <c r="T22" s="138"/>
      <c r="U22" s="138"/>
      <c r="V22" s="139"/>
      <c r="W22" s="139"/>
      <c r="X22" s="139"/>
      <c r="Y22" s="139"/>
      <c r="Z22" s="139"/>
      <c r="AA22" s="139"/>
      <c r="AB22" s="125"/>
    </row>
    <row r="23" ht="18.75" customHeight="1">
      <c r="A23" s="134" t="s">
        <v>17</v>
      </c>
      <c r="B23" s="134" t="s">
        <v>159</v>
      </c>
      <c r="C23" s="143">
        <v>0.0</v>
      </c>
      <c r="D23" s="143">
        <v>1.0</v>
      </c>
      <c r="E23" s="142"/>
      <c r="F23" s="142"/>
      <c r="G23" s="142"/>
      <c r="H23" s="142"/>
      <c r="I23" s="133">
        <f t="shared" si="1"/>
        <v>1</v>
      </c>
      <c r="J23" s="133">
        <v>5.0</v>
      </c>
      <c r="K23" s="144">
        <f t="shared" si="2"/>
        <v>0.2</v>
      </c>
      <c r="L23" s="138"/>
      <c r="M23" s="138"/>
      <c r="N23" s="138"/>
      <c r="O23" s="138"/>
      <c r="P23" s="138"/>
      <c r="Q23" s="138"/>
      <c r="R23" s="138"/>
      <c r="S23" s="138"/>
      <c r="T23" s="138"/>
      <c r="U23" s="138"/>
      <c r="V23" s="139"/>
      <c r="W23" s="139"/>
      <c r="X23" s="139"/>
      <c r="Y23" s="139"/>
      <c r="Z23" s="139"/>
      <c r="AA23" s="139"/>
      <c r="AB23" s="125"/>
    </row>
    <row r="24" ht="18.75" customHeight="1">
      <c r="A24" s="134" t="s">
        <v>14</v>
      </c>
      <c r="B24" s="134" t="s">
        <v>160</v>
      </c>
      <c r="C24" s="143"/>
      <c r="D24" s="143"/>
      <c r="E24" s="143">
        <v>1.0</v>
      </c>
      <c r="F24" s="142"/>
      <c r="G24" s="142"/>
      <c r="H24" s="142"/>
      <c r="I24" s="133">
        <f t="shared" si="1"/>
        <v>1</v>
      </c>
      <c r="J24" s="145">
        <v>5.0</v>
      </c>
      <c r="K24" s="144">
        <f t="shared" si="2"/>
        <v>0.2</v>
      </c>
      <c r="L24" s="138"/>
      <c r="M24" s="138"/>
      <c r="N24" s="138"/>
      <c r="O24" s="138"/>
      <c r="P24" s="138"/>
      <c r="Q24" s="138"/>
      <c r="R24" s="138"/>
      <c r="S24" s="138"/>
      <c r="T24" s="138"/>
      <c r="U24" s="138"/>
      <c r="V24" s="139"/>
      <c r="W24" s="139"/>
      <c r="X24" s="139"/>
      <c r="Y24" s="139"/>
      <c r="Z24" s="139"/>
      <c r="AA24" s="139"/>
      <c r="AB24" s="125"/>
    </row>
    <row r="25" ht="19.5" customHeight="1">
      <c r="A25" s="149" t="s">
        <v>0</v>
      </c>
      <c r="B25" s="5"/>
      <c r="C25" s="5"/>
      <c r="D25" s="5"/>
      <c r="E25" s="5"/>
      <c r="F25" s="5"/>
      <c r="G25" s="5"/>
      <c r="H25" s="5"/>
      <c r="I25" s="5"/>
      <c r="J25" s="5"/>
      <c r="K25" s="6"/>
      <c r="L25" s="150"/>
      <c r="M25" s="150"/>
      <c r="N25" s="150"/>
      <c r="O25" s="150"/>
      <c r="P25" s="150"/>
      <c r="Q25" s="150"/>
      <c r="R25" s="150"/>
      <c r="S25" s="151"/>
      <c r="T25" s="151"/>
      <c r="U25" s="150"/>
      <c r="V25" s="128"/>
      <c r="W25" s="128"/>
      <c r="X25" s="128"/>
      <c r="Y25" s="128"/>
      <c r="Z25" s="128"/>
      <c r="AA25" s="128"/>
      <c r="AB25" s="128"/>
    </row>
    <row r="26" ht="15.75" customHeight="1">
      <c r="A26" s="152" t="s">
        <v>48</v>
      </c>
      <c r="B26" s="152" t="s">
        <v>139</v>
      </c>
      <c r="C26" s="153" t="s">
        <v>140</v>
      </c>
      <c r="D26" s="5"/>
      <c r="E26" s="5"/>
      <c r="F26" s="5"/>
      <c r="G26" s="5"/>
      <c r="H26" s="6"/>
      <c r="I26" s="152" t="s">
        <v>133</v>
      </c>
      <c r="J26" s="152" t="s">
        <v>132</v>
      </c>
      <c r="K26" s="152" t="s">
        <v>141</v>
      </c>
      <c r="L26" s="150"/>
      <c r="M26" s="150"/>
      <c r="N26" s="150"/>
      <c r="O26" s="150"/>
      <c r="P26" s="150"/>
      <c r="Q26" s="150"/>
      <c r="R26" s="150"/>
      <c r="S26" s="151"/>
      <c r="T26" s="151"/>
      <c r="U26" s="150"/>
      <c r="V26" s="128"/>
      <c r="W26" s="128"/>
      <c r="X26" s="128"/>
      <c r="Y26" s="128"/>
      <c r="Z26" s="128"/>
      <c r="AA26" s="128"/>
      <c r="AB26" s="128"/>
    </row>
    <row r="27" ht="15.75" customHeight="1">
      <c r="A27" s="15"/>
      <c r="B27" s="15"/>
      <c r="C27" s="154">
        <v>1.0</v>
      </c>
      <c r="D27" s="154">
        <v>2.0</v>
      </c>
      <c r="E27" s="154">
        <v>3.0</v>
      </c>
      <c r="F27" s="154">
        <v>4.0</v>
      </c>
      <c r="G27" s="154">
        <v>5.0</v>
      </c>
      <c r="H27" s="154">
        <v>6.0</v>
      </c>
      <c r="I27" s="15"/>
      <c r="J27" s="15"/>
      <c r="K27" s="15"/>
      <c r="L27" s="150"/>
      <c r="M27" s="150"/>
      <c r="N27" s="150"/>
      <c r="O27" s="150"/>
      <c r="P27" s="150"/>
      <c r="Q27" s="150"/>
      <c r="R27" s="150"/>
      <c r="S27" s="151"/>
      <c r="T27" s="151"/>
      <c r="U27" s="150"/>
      <c r="V27" s="128"/>
      <c r="W27" s="128"/>
      <c r="X27" s="128"/>
      <c r="Y27" s="128"/>
      <c r="Z27" s="128"/>
      <c r="AA27" s="128"/>
      <c r="AB27" s="128"/>
    </row>
    <row r="28" ht="18.75" customHeight="1">
      <c r="A28" s="155" t="s">
        <v>17</v>
      </c>
      <c r="B28" s="135" t="s">
        <v>161</v>
      </c>
      <c r="C28" s="136">
        <v>2.0</v>
      </c>
      <c r="D28" s="136">
        <v>3.0</v>
      </c>
      <c r="E28" s="136">
        <v>1.0</v>
      </c>
      <c r="F28" s="136">
        <v>2.0</v>
      </c>
      <c r="G28" s="136">
        <v>2.0</v>
      </c>
      <c r="H28" s="137"/>
      <c r="I28" s="120">
        <f t="shared" ref="I28:I34" si="3">H28+G28+F28+E28+D28+C28</f>
        <v>10</v>
      </c>
      <c r="J28" s="120">
        <v>5.0</v>
      </c>
      <c r="K28" s="121">
        <f t="shared" ref="K28:K44" si="4">I28/J28</f>
        <v>2</v>
      </c>
      <c r="L28" s="156"/>
      <c r="M28" s="156"/>
      <c r="N28" s="156"/>
      <c r="O28" s="156"/>
      <c r="P28" s="156"/>
      <c r="Q28" s="156"/>
      <c r="R28" s="156"/>
      <c r="S28" s="157"/>
      <c r="T28" s="157"/>
      <c r="U28" s="156"/>
      <c r="V28" s="125"/>
      <c r="W28" s="125"/>
      <c r="X28" s="125"/>
      <c r="Y28" s="125"/>
      <c r="Z28" s="125"/>
      <c r="AA28" s="125"/>
      <c r="AB28" s="125"/>
    </row>
    <row r="29" ht="18.75" customHeight="1">
      <c r="A29" s="155" t="s">
        <v>18</v>
      </c>
      <c r="B29" s="155" t="s">
        <v>162</v>
      </c>
      <c r="C29" s="158">
        <v>1.0</v>
      </c>
      <c r="D29" s="159"/>
      <c r="E29" s="158">
        <v>1.0</v>
      </c>
      <c r="F29" s="159"/>
      <c r="G29" s="158">
        <v>4.0</v>
      </c>
      <c r="H29" s="159"/>
      <c r="I29" s="154">
        <f t="shared" si="3"/>
        <v>6</v>
      </c>
      <c r="J29" s="154">
        <v>5.0</v>
      </c>
      <c r="K29" s="160">
        <f t="shared" si="4"/>
        <v>1.2</v>
      </c>
      <c r="L29" s="156"/>
      <c r="M29" s="156"/>
      <c r="N29" s="156"/>
      <c r="O29" s="156"/>
      <c r="P29" s="156"/>
      <c r="Q29" s="156"/>
      <c r="R29" s="156"/>
      <c r="S29" s="157"/>
      <c r="T29" s="157"/>
      <c r="U29" s="156"/>
      <c r="V29" s="125"/>
      <c r="W29" s="125"/>
      <c r="X29" s="125"/>
      <c r="Y29" s="125"/>
      <c r="Z29" s="125"/>
      <c r="AA29" s="125"/>
      <c r="AB29" s="125"/>
    </row>
    <row r="30" ht="18.75" customHeight="1">
      <c r="A30" s="155" t="s">
        <v>17</v>
      </c>
      <c r="B30" s="155" t="s">
        <v>163</v>
      </c>
      <c r="C30" s="158">
        <v>2.0</v>
      </c>
      <c r="D30" s="159"/>
      <c r="E30" s="158">
        <v>2.0</v>
      </c>
      <c r="F30" s="159"/>
      <c r="G30" s="159"/>
      <c r="H30" s="159"/>
      <c r="I30" s="154">
        <f t="shared" si="3"/>
        <v>4</v>
      </c>
      <c r="J30" s="154">
        <v>5.0</v>
      </c>
      <c r="K30" s="160">
        <f t="shared" si="4"/>
        <v>0.8</v>
      </c>
      <c r="L30" s="156"/>
      <c r="M30" s="156"/>
      <c r="N30" s="156"/>
      <c r="O30" s="156"/>
      <c r="P30" s="156"/>
      <c r="Q30" s="156"/>
      <c r="R30" s="156"/>
      <c r="S30" s="157"/>
      <c r="T30" s="157"/>
      <c r="U30" s="156"/>
      <c r="V30" s="125"/>
      <c r="W30" s="125"/>
      <c r="X30" s="125"/>
      <c r="Y30" s="125"/>
      <c r="Z30" s="125"/>
      <c r="AA30" s="125"/>
      <c r="AB30" s="125"/>
    </row>
    <row r="31" ht="18.75" customHeight="1">
      <c r="A31" s="155" t="s">
        <v>14</v>
      </c>
      <c r="B31" s="155" t="s">
        <v>164</v>
      </c>
      <c r="C31" s="158">
        <v>3.0</v>
      </c>
      <c r="D31" s="159"/>
      <c r="E31" s="159"/>
      <c r="F31" s="158">
        <v>1.0</v>
      </c>
      <c r="G31" s="159"/>
      <c r="H31" s="159"/>
      <c r="I31" s="154">
        <f t="shared" si="3"/>
        <v>4</v>
      </c>
      <c r="J31" s="154">
        <v>5.0</v>
      </c>
      <c r="K31" s="160">
        <f t="shared" si="4"/>
        <v>0.8</v>
      </c>
      <c r="L31" s="156"/>
      <c r="M31" s="156"/>
      <c r="N31" s="156"/>
      <c r="O31" s="156"/>
      <c r="P31" s="156"/>
      <c r="Q31" s="156"/>
      <c r="R31" s="156"/>
      <c r="S31" s="157"/>
      <c r="T31" s="157"/>
      <c r="U31" s="156"/>
      <c r="V31" s="125"/>
      <c r="W31" s="125"/>
      <c r="X31" s="125"/>
      <c r="Y31" s="125"/>
      <c r="Z31" s="125"/>
      <c r="AA31" s="125"/>
      <c r="AB31" s="125"/>
    </row>
    <row r="32" ht="18.75" customHeight="1">
      <c r="A32" s="155" t="s">
        <v>14</v>
      </c>
      <c r="B32" s="155" t="s">
        <v>165</v>
      </c>
      <c r="C32" s="158"/>
      <c r="D32" s="158">
        <v>1.0</v>
      </c>
      <c r="E32" s="158">
        <v>2.0</v>
      </c>
      <c r="F32" s="158">
        <v>1.0</v>
      </c>
      <c r="G32" s="159"/>
      <c r="H32" s="159"/>
      <c r="I32" s="154">
        <f t="shared" si="3"/>
        <v>4</v>
      </c>
      <c r="J32" s="161">
        <v>5.0</v>
      </c>
      <c r="K32" s="160">
        <f t="shared" si="4"/>
        <v>0.8</v>
      </c>
      <c r="L32" s="156"/>
      <c r="M32" s="156"/>
      <c r="N32" s="156"/>
      <c r="O32" s="156"/>
      <c r="P32" s="156"/>
      <c r="Q32" s="156"/>
      <c r="R32" s="156"/>
      <c r="S32" s="157"/>
      <c r="T32" s="157"/>
      <c r="U32" s="156"/>
      <c r="V32" s="125"/>
      <c r="W32" s="125"/>
      <c r="X32" s="125"/>
      <c r="Y32" s="125"/>
      <c r="Z32" s="125"/>
      <c r="AA32" s="125"/>
      <c r="AB32" s="125"/>
    </row>
    <row r="33" ht="18.75" customHeight="1">
      <c r="A33" s="155" t="s">
        <v>14</v>
      </c>
      <c r="B33" s="155" t="s">
        <v>166</v>
      </c>
      <c r="C33" s="158">
        <v>2.0</v>
      </c>
      <c r="D33" s="158">
        <v>1.0</v>
      </c>
      <c r="E33" s="159"/>
      <c r="F33" s="158">
        <v>1.0</v>
      </c>
      <c r="G33" s="159"/>
      <c r="H33" s="159"/>
      <c r="I33" s="154">
        <f t="shared" si="3"/>
        <v>4</v>
      </c>
      <c r="J33" s="154">
        <v>5.0</v>
      </c>
      <c r="K33" s="160">
        <f t="shared" si="4"/>
        <v>0.8</v>
      </c>
      <c r="L33" s="156"/>
      <c r="M33" s="156"/>
      <c r="N33" s="156"/>
      <c r="O33" s="156"/>
      <c r="P33" s="156"/>
      <c r="Q33" s="156"/>
      <c r="R33" s="156"/>
      <c r="S33" s="157"/>
      <c r="T33" s="157"/>
      <c r="U33" s="156"/>
      <c r="V33" s="125"/>
      <c r="W33" s="125"/>
      <c r="X33" s="125"/>
      <c r="Y33" s="125"/>
      <c r="Z33" s="125"/>
      <c r="AA33" s="125"/>
      <c r="AB33" s="125"/>
    </row>
    <row r="34" ht="18.75" customHeight="1">
      <c r="A34" s="155" t="s">
        <v>14</v>
      </c>
      <c r="B34" s="155" t="s">
        <v>167</v>
      </c>
      <c r="C34" s="158">
        <v>2.0</v>
      </c>
      <c r="D34" s="159"/>
      <c r="E34" s="158">
        <v>1.0</v>
      </c>
      <c r="F34" s="158">
        <v>1.0</v>
      </c>
      <c r="G34" s="159"/>
      <c r="H34" s="159"/>
      <c r="I34" s="154">
        <f t="shared" si="3"/>
        <v>4</v>
      </c>
      <c r="J34" s="154">
        <v>5.0</v>
      </c>
      <c r="K34" s="160">
        <f t="shared" si="4"/>
        <v>0.8</v>
      </c>
      <c r="L34" s="156"/>
      <c r="M34" s="156"/>
      <c r="N34" s="156"/>
      <c r="O34" s="156"/>
      <c r="P34" s="156"/>
      <c r="Q34" s="156"/>
      <c r="R34" s="156"/>
      <c r="S34" s="157"/>
      <c r="T34" s="157"/>
      <c r="U34" s="156"/>
      <c r="V34" s="125"/>
      <c r="W34" s="125"/>
      <c r="X34" s="125"/>
      <c r="Y34" s="125"/>
      <c r="Z34" s="125"/>
      <c r="AA34" s="125"/>
      <c r="AB34" s="125"/>
    </row>
    <row r="35" ht="18.75" customHeight="1">
      <c r="A35" s="155" t="s">
        <v>17</v>
      </c>
      <c r="B35" s="155" t="s">
        <v>168</v>
      </c>
      <c r="C35" s="158">
        <v>1.0</v>
      </c>
      <c r="D35" s="159"/>
      <c r="E35" s="159"/>
      <c r="F35" s="158">
        <v>1.0</v>
      </c>
      <c r="G35" s="159"/>
      <c r="H35" s="159"/>
      <c r="I35" s="154">
        <v>3.0</v>
      </c>
      <c r="J35" s="154">
        <v>5.0</v>
      </c>
      <c r="K35" s="160">
        <f t="shared" si="4"/>
        <v>0.6</v>
      </c>
      <c r="L35" s="156"/>
      <c r="M35" s="156"/>
      <c r="N35" s="156"/>
      <c r="O35" s="156"/>
      <c r="P35" s="156"/>
      <c r="Q35" s="156"/>
      <c r="R35" s="156"/>
      <c r="S35" s="157"/>
      <c r="T35" s="157"/>
      <c r="U35" s="156"/>
      <c r="V35" s="125"/>
      <c r="W35" s="125"/>
      <c r="X35" s="125"/>
      <c r="Y35" s="125"/>
      <c r="Z35" s="125"/>
      <c r="AA35" s="125"/>
      <c r="AB35" s="125"/>
    </row>
    <row r="36" ht="18.75" customHeight="1">
      <c r="A36" s="155" t="s">
        <v>17</v>
      </c>
      <c r="B36" s="155" t="s">
        <v>169</v>
      </c>
      <c r="C36" s="158"/>
      <c r="D36" s="159"/>
      <c r="E36" s="158">
        <v>1.0</v>
      </c>
      <c r="F36" s="158">
        <v>1.0</v>
      </c>
      <c r="G36" s="158">
        <v>1.0</v>
      </c>
      <c r="H36" s="159"/>
      <c r="I36" s="154">
        <f t="shared" ref="I36:I44" si="5">H36+G36+F36+E36+D36+C36</f>
        <v>3</v>
      </c>
      <c r="J36" s="161">
        <v>5.0</v>
      </c>
      <c r="K36" s="160">
        <f t="shared" si="4"/>
        <v>0.6</v>
      </c>
      <c r="L36" s="156"/>
      <c r="M36" s="156"/>
      <c r="N36" s="156"/>
      <c r="O36" s="156"/>
      <c r="P36" s="156"/>
      <c r="Q36" s="156"/>
      <c r="R36" s="156"/>
      <c r="S36" s="157"/>
      <c r="T36" s="157"/>
      <c r="U36" s="156"/>
      <c r="V36" s="125"/>
      <c r="W36" s="125"/>
      <c r="X36" s="125"/>
      <c r="Y36" s="125"/>
      <c r="Z36" s="125"/>
      <c r="AA36" s="125"/>
      <c r="AB36" s="125"/>
    </row>
    <row r="37" ht="18.75" customHeight="1">
      <c r="A37" s="162" t="s">
        <v>16</v>
      </c>
      <c r="B37" s="155" t="s">
        <v>170</v>
      </c>
      <c r="C37" s="159"/>
      <c r="D37" s="158"/>
      <c r="E37" s="158">
        <v>2.0</v>
      </c>
      <c r="F37" s="159"/>
      <c r="G37" s="158">
        <v>1.0</v>
      </c>
      <c r="H37" s="159"/>
      <c r="I37" s="154">
        <f t="shared" si="5"/>
        <v>3</v>
      </c>
      <c r="J37" s="161">
        <v>5.0</v>
      </c>
      <c r="K37" s="160">
        <f t="shared" si="4"/>
        <v>0.6</v>
      </c>
      <c r="L37" s="156"/>
      <c r="M37" s="156"/>
      <c r="N37" s="156"/>
      <c r="O37" s="156"/>
      <c r="P37" s="156"/>
      <c r="Q37" s="156"/>
      <c r="R37" s="156"/>
      <c r="S37" s="157"/>
      <c r="T37" s="157"/>
      <c r="U37" s="156"/>
      <c r="V37" s="125"/>
      <c r="W37" s="125"/>
      <c r="X37" s="125"/>
      <c r="Y37" s="125"/>
      <c r="Z37" s="125"/>
      <c r="AA37" s="125"/>
      <c r="AB37" s="125"/>
    </row>
    <row r="38" ht="18.75" customHeight="1">
      <c r="A38" s="155" t="s">
        <v>18</v>
      </c>
      <c r="B38" s="155" t="s">
        <v>171</v>
      </c>
      <c r="C38" s="158">
        <v>1.0</v>
      </c>
      <c r="D38" s="159"/>
      <c r="E38" s="158">
        <v>1.0</v>
      </c>
      <c r="F38" s="159"/>
      <c r="G38" s="159"/>
      <c r="H38" s="159"/>
      <c r="I38" s="154">
        <f t="shared" si="5"/>
        <v>2</v>
      </c>
      <c r="J38" s="154">
        <v>5.0</v>
      </c>
      <c r="K38" s="160">
        <f t="shared" si="4"/>
        <v>0.4</v>
      </c>
      <c r="L38" s="156"/>
      <c r="M38" s="156"/>
      <c r="N38" s="156"/>
      <c r="O38" s="156"/>
      <c r="P38" s="156"/>
      <c r="Q38" s="156"/>
      <c r="R38" s="156"/>
      <c r="S38" s="157"/>
      <c r="T38" s="157"/>
      <c r="U38" s="156"/>
      <c r="V38" s="125"/>
      <c r="W38" s="125"/>
      <c r="X38" s="125"/>
      <c r="Y38" s="125"/>
      <c r="Z38" s="125"/>
      <c r="AA38" s="125"/>
      <c r="AB38" s="125"/>
    </row>
    <row r="39" ht="20.25" customHeight="1">
      <c r="A39" s="155" t="s">
        <v>18</v>
      </c>
      <c r="B39" s="155" t="s">
        <v>172</v>
      </c>
      <c r="C39" s="158">
        <v>1.0</v>
      </c>
      <c r="D39" s="159"/>
      <c r="E39" s="158">
        <v>1.0</v>
      </c>
      <c r="F39" s="159"/>
      <c r="G39" s="159"/>
      <c r="H39" s="159"/>
      <c r="I39" s="154">
        <f t="shared" si="5"/>
        <v>2</v>
      </c>
      <c r="J39" s="154">
        <v>5.0</v>
      </c>
      <c r="K39" s="160">
        <f t="shared" si="4"/>
        <v>0.4</v>
      </c>
      <c r="L39" s="156"/>
      <c r="M39" s="156"/>
      <c r="N39" s="156"/>
      <c r="O39" s="156"/>
      <c r="P39" s="156"/>
      <c r="Q39" s="156"/>
      <c r="R39" s="156"/>
      <c r="S39" s="156"/>
      <c r="T39" s="157"/>
      <c r="U39" s="156"/>
      <c r="V39" s="125"/>
      <c r="W39" s="125"/>
      <c r="X39" s="125"/>
      <c r="Y39" s="125"/>
      <c r="Z39" s="125"/>
      <c r="AA39" s="125"/>
      <c r="AB39" s="125"/>
    </row>
    <row r="40" ht="18.75" customHeight="1">
      <c r="A40" s="155" t="s">
        <v>18</v>
      </c>
      <c r="B40" s="155" t="s">
        <v>173</v>
      </c>
      <c r="C40" s="158"/>
      <c r="D40" s="159"/>
      <c r="E40" s="158"/>
      <c r="F40" s="158">
        <v>1.0</v>
      </c>
      <c r="G40" s="158">
        <v>1.0</v>
      </c>
      <c r="H40" s="159"/>
      <c r="I40" s="154">
        <f t="shared" si="5"/>
        <v>2</v>
      </c>
      <c r="J40" s="161">
        <v>5.0</v>
      </c>
      <c r="K40" s="160">
        <f t="shared" si="4"/>
        <v>0.4</v>
      </c>
      <c r="L40" s="156"/>
      <c r="M40" s="156"/>
      <c r="N40" s="156"/>
      <c r="O40" s="156"/>
      <c r="P40" s="156"/>
      <c r="Q40" s="156"/>
      <c r="R40" s="156"/>
      <c r="S40" s="156"/>
      <c r="T40" s="157"/>
      <c r="U40" s="156"/>
      <c r="V40" s="125"/>
      <c r="W40" s="125"/>
      <c r="X40" s="125"/>
      <c r="Y40" s="125"/>
      <c r="Z40" s="125"/>
      <c r="AA40" s="125"/>
      <c r="AB40" s="125"/>
    </row>
    <row r="41" ht="18.75" customHeight="1">
      <c r="A41" s="155" t="s">
        <v>14</v>
      </c>
      <c r="B41" s="155" t="s">
        <v>174</v>
      </c>
      <c r="C41" s="158">
        <v>1.0</v>
      </c>
      <c r="D41" s="159"/>
      <c r="E41" s="158">
        <v>1.0</v>
      </c>
      <c r="F41" s="159"/>
      <c r="G41" s="159"/>
      <c r="H41" s="159"/>
      <c r="I41" s="154">
        <f t="shared" si="5"/>
        <v>2</v>
      </c>
      <c r="J41" s="154">
        <v>5.0</v>
      </c>
      <c r="K41" s="160">
        <f t="shared" si="4"/>
        <v>0.4</v>
      </c>
      <c r="L41" s="156"/>
      <c r="M41" s="156"/>
      <c r="N41" s="156"/>
      <c r="O41" s="156"/>
      <c r="P41" s="156"/>
      <c r="Q41" s="156"/>
      <c r="R41" s="156"/>
      <c r="S41" s="156"/>
      <c r="T41" s="157"/>
      <c r="U41" s="156"/>
      <c r="V41" s="125"/>
      <c r="W41" s="125"/>
      <c r="X41" s="125"/>
      <c r="Y41" s="125"/>
      <c r="Z41" s="125"/>
      <c r="AA41" s="125"/>
      <c r="AB41" s="125"/>
    </row>
    <row r="42" ht="18.75" customHeight="1">
      <c r="A42" s="155" t="s">
        <v>14</v>
      </c>
      <c r="B42" s="155" t="s">
        <v>175</v>
      </c>
      <c r="C42" s="158">
        <v>1.0</v>
      </c>
      <c r="D42" s="159"/>
      <c r="E42" s="158">
        <v>1.0</v>
      </c>
      <c r="F42" s="159"/>
      <c r="G42" s="159"/>
      <c r="H42" s="159"/>
      <c r="I42" s="154">
        <f t="shared" si="5"/>
        <v>2</v>
      </c>
      <c r="J42" s="154">
        <v>5.0</v>
      </c>
      <c r="K42" s="160">
        <f t="shared" si="4"/>
        <v>0.4</v>
      </c>
      <c r="L42" s="156"/>
      <c r="M42" s="156"/>
      <c r="N42" s="156"/>
      <c r="O42" s="156"/>
      <c r="P42" s="156"/>
      <c r="Q42" s="156"/>
      <c r="R42" s="156"/>
      <c r="S42" s="156"/>
      <c r="T42" s="157"/>
      <c r="U42" s="156"/>
      <c r="V42" s="125"/>
      <c r="W42" s="125"/>
      <c r="X42" s="125"/>
      <c r="Y42" s="125"/>
      <c r="Z42" s="125"/>
      <c r="AA42" s="125"/>
      <c r="AB42" s="125"/>
    </row>
    <row r="43" ht="18.75" customHeight="1">
      <c r="A43" s="155" t="s">
        <v>16</v>
      </c>
      <c r="B43" s="155" t="s">
        <v>176</v>
      </c>
      <c r="C43" s="159"/>
      <c r="D43" s="158">
        <v>1.0</v>
      </c>
      <c r="E43" s="159"/>
      <c r="F43" s="159"/>
      <c r="G43" s="158">
        <v>1.0</v>
      </c>
      <c r="H43" s="159"/>
      <c r="I43" s="154">
        <f t="shared" si="5"/>
        <v>2</v>
      </c>
      <c r="J43" s="154">
        <v>5.0</v>
      </c>
      <c r="K43" s="160">
        <f t="shared" si="4"/>
        <v>0.4</v>
      </c>
      <c r="L43" s="156"/>
      <c r="M43" s="156"/>
      <c r="N43" s="156"/>
      <c r="O43" s="156"/>
      <c r="P43" s="156"/>
      <c r="Q43" s="156"/>
      <c r="R43" s="156"/>
      <c r="S43" s="156"/>
      <c r="T43" s="157"/>
      <c r="U43" s="156"/>
      <c r="V43" s="125"/>
      <c r="W43" s="125"/>
      <c r="X43" s="125"/>
      <c r="Y43" s="125"/>
      <c r="Z43" s="125"/>
      <c r="AA43" s="125"/>
      <c r="AB43" s="125"/>
    </row>
    <row r="44" ht="18.75" customHeight="1">
      <c r="A44" s="155" t="s">
        <v>18</v>
      </c>
      <c r="B44" s="155" t="s">
        <v>177</v>
      </c>
      <c r="C44" s="158"/>
      <c r="D44" s="159"/>
      <c r="E44" s="158"/>
      <c r="F44" s="159"/>
      <c r="G44" s="158">
        <v>1.0</v>
      </c>
      <c r="H44" s="159"/>
      <c r="I44" s="154">
        <f t="shared" si="5"/>
        <v>1</v>
      </c>
      <c r="J44" s="161">
        <v>5.0</v>
      </c>
      <c r="K44" s="160">
        <f t="shared" si="4"/>
        <v>0.2</v>
      </c>
      <c r="L44" s="156"/>
      <c r="M44" s="156"/>
      <c r="N44" s="156"/>
      <c r="O44" s="156"/>
      <c r="P44" s="156"/>
      <c r="Q44" s="156"/>
      <c r="R44" s="156"/>
      <c r="S44" s="156"/>
      <c r="T44" s="157"/>
      <c r="U44" s="156"/>
      <c r="V44" s="125"/>
      <c r="W44" s="125"/>
      <c r="X44" s="125"/>
      <c r="Y44" s="125"/>
      <c r="Z44" s="125"/>
      <c r="AA44" s="125"/>
      <c r="AB44" s="125"/>
    </row>
    <row r="45" ht="18.75" customHeight="1">
      <c r="A45" s="163" t="s">
        <v>178</v>
      </c>
      <c r="B45" s="5"/>
      <c r="C45" s="5"/>
      <c r="D45" s="5"/>
      <c r="E45" s="5"/>
      <c r="F45" s="5"/>
      <c r="G45" s="5"/>
      <c r="H45" s="5"/>
      <c r="I45" s="5"/>
      <c r="J45" s="5"/>
      <c r="K45" s="6"/>
      <c r="L45" s="150"/>
      <c r="M45" s="150"/>
      <c r="N45" s="150"/>
      <c r="O45" s="150"/>
      <c r="P45" s="150"/>
      <c r="Q45" s="150"/>
      <c r="R45" s="150"/>
      <c r="S45" s="150"/>
      <c r="T45" s="151"/>
      <c r="U45" s="150"/>
      <c r="V45" s="128"/>
      <c r="W45" s="128"/>
      <c r="X45" s="128"/>
      <c r="Y45" s="128"/>
      <c r="Z45" s="128"/>
      <c r="AA45" s="128"/>
      <c r="AB45" s="128"/>
    </row>
    <row r="46" ht="15.75" customHeight="1">
      <c r="A46" s="164" t="s">
        <v>0</v>
      </c>
      <c r="B46" s="165" t="s">
        <v>139</v>
      </c>
      <c r="C46" s="166" t="s">
        <v>140</v>
      </c>
      <c r="D46" s="45"/>
      <c r="E46" s="45"/>
      <c r="F46" s="45"/>
      <c r="G46" s="45"/>
      <c r="H46" s="110"/>
      <c r="I46" s="165" t="s">
        <v>133</v>
      </c>
      <c r="J46" s="165" t="s">
        <v>132</v>
      </c>
      <c r="K46" s="165" t="s">
        <v>141</v>
      </c>
      <c r="L46" s="150"/>
      <c r="M46" s="150"/>
      <c r="N46" s="150"/>
      <c r="O46" s="150"/>
      <c r="P46" s="150"/>
      <c r="Q46" s="150"/>
      <c r="R46" s="150"/>
      <c r="S46" s="150"/>
      <c r="T46" s="151"/>
      <c r="U46" s="150"/>
      <c r="V46" s="128"/>
      <c r="W46" s="128"/>
      <c r="X46" s="128"/>
      <c r="Y46" s="128"/>
      <c r="Z46" s="128"/>
      <c r="AA46" s="128"/>
      <c r="AB46" s="128"/>
    </row>
    <row r="47" ht="15.75" customHeight="1">
      <c r="A47" s="15"/>
      <c r="B47" s="15"/>
      <c r="C47" s="167">
        <v>1.0</v>
      </c>
      <c r="D47" s="167">
        <v>2.0</v>
      </c>
      <c r="E47" s="167">
        <v>3.0</v>
      </c>
      <c r="F47" s="167">
        <v>4.0</v>
      </c>
      <c r="G47" s="167">
        <v>5.0</v>
      </c>
      <c r="H47" s="167">
        <v>6.0</v>
      </c>
      <c r="I47" s="15"/>
      <c r="J47" s="15"/>
      <c r="K47" s="15"/>
      <c r="L47" s="150"/>
      <c r="M47" s="150"/>
      <c r="N47" s="150"/>
      <c r="O47" s="150"/>
      <c r="P47" s="150"/>
      <c r="Q47" s="150"/>
      <c r="R47" s="150"/>
      <c r="S47" s="150"/>
      <c r="T47" s="151"/>
      <c r="U47" s="150"/>
      <c r="V47" s="128"/>
      <c r="W47" s="128"/>
      <c r="X47" s="128"/>
      <c r="Y47" s="128"/>
      <c r="Z47" s="128"/>
      <c r="AA47" s="128"/>
      <c r="AB47" s="128"/>
    </row>
    <row r="48" ht="18.75" customHeight="1">
      <c r="A48" s="168" t="s">
        <v>14</v>
      </c>
      <c r="B48" s="135" t="s">
        <v>179</v>
      </c>
      <c r="C48" s="136"/>
      <c r="D48" s="136">
        <v>1.0</v>
      </c>
      <c r="E48" s="136">
        <v>2.0</v>
      </c>
      <c r="F48" s="136">
        <v>4.0</v>
      </c>
      <c r="G48" s="136">
        <v>3.0</v>
      </c>
      <c r="H48" s="137"/>
      <c r="I48" s="120">
        <f t="shared" ref="I48:I60" si="6">H48+G48+F48+E48+D48+C48</f>
        <v>10</v>
      </c>
      <c r="J48" s="119">
        <v>5.0</v>
      </c>
      <c r="K48" s="121">
        <f t="shared" ref="K48:K60" si="7">I48/J48</f>
        <v>2</v>
      </c>
      <c r="L48" s="156"/>
      <c r="M48" s="156"/>
      <c r="N48" s="156"/>
      <c r="O48" s="156"/>
      <c r="P48" s="156"/>
      <c r="Q48" s="156"/>
      <c r="R48" s="156"/>
      <c r="S48" s="156"/>
      <c r="T48" s="157"/>
      <c r="U48" s="156"/>
      <c r="V48" s="125"/>
      <c r="W48" s="125"/>
      <c r="X48" s="125"/>
      <c r="Y48" s="125"/>
      <c r="Z48" s="125"/>
      <c r="AA48" s="125"/>
      <c r="AB48" s="125"/>
    </row>
    <row r="49" ht="18.75" customHeight="1">
      <c r="A49" s="168" t="s">
        <v>18</v>
      </c>
      <c r="B49" s="168" t="s">
        <v>180</v>
      </c>
      <c r="C49" s="169">
        <v>1.0</v>
      </c>
      <c r="D49" s="169">
        <v>2.0</v>
      </c>
      <c r="E49" s="169">
        <v>1.0</v>
      </c>
      <c r="F49" s="170"/>
      <c r="G49" s="169">
        <v>3.0</v>
      </c>
      <c r="H49" s="170"/>
      <c r="I49" s="167">
        <f t="shared" si="6"/>
        <v>7</v>
      </c>
      <c r="J49" s="167">
        <v>5.0</v>
      </c>
      <c r="K49" s="171">
        <f t="shared" si="7"/>
        <v>1.4</v>
      </c>
      <c r="L49" s="156"/>
      <c r="M49" s="156"/>
      <c r="N49" s="156"/>
      <c r="O49" s="156"/>
      <c r="P49" s="156"/>
      <c r="Q49" s="156"/>
      <c r="R49" s="156"/>
      <c r="S49" s="156"/>
      <c r="T49" s="157"/>
      <c r="U49" s="156"/>
      <c r="V49" s="125"/>
      <c r="W49" s="125"/>
      <c r="X49" s="125"/>
      <c r="Y49" s="125"/>
      <c r="Z49" s="125"/>
      <c r="AA49" s="125"/>
      <c r="AB49" s="125"/>
    </row>
    <row r="50" ht="18.75" customHeight="1">
      <c r="A50" s="168" t="s">
        <v>18</v>
      </c>
      <c r="B50" s="172" t="s">
        <v>181</v>
      </c>
      <c r="C50" s="173">
        <v>1.0</v>
      </c>
      <c r="D50" s="174"/>
      <c r="E50" s="173">
        <v>2.0</v>
      </c>
      <c r="F50" s="173">
        <v>1.0</v>
      </c>
      <c r="G50" s="174"/>
      <c r="H50" s="174"/>
      <c r="I50" s="175">
        <f t="shared" si="6"/>
        <v>4</v>
      </c>
      <c r="J50" s="167">
        <v>5.0</v>
      </c>
      <c r="K50" s="176">
        <f t="shared" si="7"/>
        <v>0.8</v>
      </c>
      <c r="L50" s="177"/>
      <c r="M50" s="177"/>
      <c r="N50" s="177"/>
      <c r="O50" s="177"/>
      <c r="P50" s="177"/>
      <c r="Q50" s="177"/>
      <c r="R50" s="177"/>
      <c r="S50" s="177"/>
      <c r="T50" s="178"/>
      <c r="U50" s="177"/>
      <c r="V50" s="179"/>
      <c r="W50" s="179"/>
      <c r="X50" s="179"/>
      <c r="Y50" s="179"/>
      <c r="Z50" s="179"/>
      <c r="AA50" s="179"/>
      <c r="AB50" s="179"/>
    </row>
    <row r="51" ht="18.75" customHeight="1">
      <c r="A51" s="168" t="s">
        <v>18</v>
      </c>
      <c r="B51" s="172" t="s">
        <v>182</v>
      </c>
      <c r="C51" s="173">
        <v>1.0</v>
      </c>
      <c r="D51" s="174"/>
      <c r="E51" s="173">
        <v>1.0</v>
      </c>
      <c r="F51" s="174"/>
      <c r="G51" s="173">
        <v>1.0</v>
      </c>
      <c r="H51" s="174"/>
      <c r="I51" s="175">
        <f t="shared" si="6"/>
        <v>3</v>
      </c>
      <c r="J51" s="167">
        <v>5.0</v>
      </c>
      <c r="K51" s="176">
        <f t="shared" si="7"/>
        <v>0.6</v>
      </c>
      <c r="L51" s="177"/>
      <c r="M51" s="177"/>
      <c r="N51" s="177"/>
      <c r="O51" s="177"/>
      <c r="P51" s="177"/>
      <c r="Q51" s="177"/>
      <c r="R51" s="177"/>
      <c r="S51" s="177"/>
      <c r="T51" s="178"/>
      <c r="U51" s="177"/>
      <c r="V51" s="179"/>
      <c r="W51" s="179"/>
      <c r="X51" s="179"/>
      <c r="Y51" s="179"/>
      <c r="Z51" s="179"/>
      <c r="AA51" s="179"/>
      <c r="AB51" s="179"/>
    </row>
    <row r="52" ht="18.75" customHeight="1">
      <c r="A52" s="168" t="s">
        <v>18</v>
      </c>
      <c r="B52" s="168" t="s">
        <v>183</v>
      </c>
      <c r="C52" s="169"/>
      <c r="D52" s="169">
        <v>1.0</v>
      </c>
      <c r="E52" s="169">
        <v>1.0</v>
      </c>
      <c r="F52" s="170"/>
      <c r="G52" s="170"/>
      <c r="H52" s="170"/>
      <c r="I52" s="167">
        <f t="shared" si="6"/>
        <v>2</v>
      </c>
      <c r="J52" s="180">
        <v>5.0</v>
      </c>
      <c r="K52" s="171">
        <f t="shared" si="7"/>
        <v>0.4</v>
      </c>
      <c r="L52" s="156"/>
      <c r="M52" s="156"/>
      <c r="N52" s="156"/>
      <c r="O52" s="156"/>
      <c r="P52" s="156"/>
      <c r="Q52" s="156"/>
      <c r="R52" s="156"/>
      <c r="S52" s="156"/>
      <c r="T52" s="157"/>
      <c r="U52" s="156"/>
      <c r="V52" s="125"/>
      <c r="W52" s="125"/>
      <c r="X52" s="125"/>
      <c r="Y52" s="125"/>
      <c r="Z52" s="125"/>
      <c r="AA52" s="125"/>
      <c r="AB52" s="125"/>
    </row>
    <row r="53" ht="18.75" customHeight="1">
      <c r="A53" s="168" t="s">
        <v>18</v>
      </c>
      <c r="B53" s="168" t="s">
        <v>184</v>
      </c>
      <c r="C53" s="169">
        <v>1.0</v>
      </c>
      <c r="D53" s="170"/>
      <c r="E53" s="170"/>
      <c r="F53" s="169">
        <v>1.0</v>
      </c>
      <c r="G53" s="170"/>
      <c r="H53" s="170"/>
      <c r="I53" s="167">
        <f t="shared" si="6"/>
        <v>2</v>
      </c>
      <c r="J53" s="167">
        <v>5.0</v>
      </c>
      <c r="K53" s="171">
        <f t="shared" si="7"/>
        <v>0.4</v>
      </c>
      <c r="L53" s="156"/>
      <c r="M53" s="156"/>
      <c r="N53" s="156"/>
      <c r="O53" s="156"/>
      <c r="P53" s="156"/>
      <c r="Q53" s="156"/>
      <c r="R53" s="156"/>
      <c r="S53" s="156"/>
      <c r="T53" s="157"/>
      <c r="U53" s="156"/>
      <c r="V53" s="125"/>
      <c r="W53" s="125"/>
      <c r="X53" s="125"/>
      <c r="Y53" s="125"/>
      <c r="Z53" s="125"/>
      <c r="AA53" s="125"/>
      <c r="AB53" s="125"/>
    </row>
    <row r="54" ht="18.75" customHeight="1">
      <c r="A54" s="168" t="s">
        <v>17</v>
      </c>
      <c r="B54" s="168" t="s">
        <v>185</v>
      </c>
      <c r="C54" s="169">
        <v>1.0</v>
      </c>
      <c r="D54" s="170"/>
      <c r="E54" s="169">
        <v>1.0</v>
      </c>
      <c r="F54" s="170"/>
      <c r="G54" s="170"/>
      <c r="H54" s="170"/>
      <c r="I54" s="167">
        <f t="shared" si="6"/>
        <v>2</v>
      </c>
      <c r="J54" s="167">
        <v>5.0</v>
      </c>
      <c r="K54" s="171">
        <f t="shared" si="7"/>
        <v>0.4</v>
      </c>
      <c r="L54" s="156"/>
      <c r="M54" s="156"/>
      <c r="N54" s="156"/>
      <c r="O54" s="156"/>
      <c r="P54" s="156"/>
      <c r="Q54" s="156"/>
      <c r="R54" s="156"/>
      <c r="S54" s="156"/>
      <c r="T54" s="157"/>
      <c r="U54" s="156"/>
      <c r="V54" s="125"/>
      <c r="W54" s="125"/>
      <c r="X54" s="125"/>
      <c r="Y54" s="125"/>
      <c r="Z54" s="125"/>
      <c r="AA54" s="125"/>
      <c r="AB54" s="125"/>
    </row>
    <row r="55" ht="18.75" customHeight="1">
      <c r="A55" s="168" t="s">
        <v>14</v>
      </c>
      <c r="B55" s="168" t="s">
        <v>186</v>
      </c>
      <c r="C55" s="169">
        <v>1.0</v>
      </c>
      <c r="D55" s="170"/>
      <c r="E55" s="169">
        <v>1.0</v>
      </c>
      <c r="F55" s="170"/>
      <c r="G55" s="170"/>
      <c r="H55" s="170"/>
      <c r="I55" s="167">
        <f t="shared" si="6"/>
        <v>2</v>
      </c>
      <c r="J55" s="167">
        <v>5.0</v>
      </c>
      <c r="K55" s="171">
        <f t="shared" si="7"/>
        <v>0.4</v>
      </c>
      <c r="L55" s="156"/>
      <c r="M55" s="156"/>
      <c r="N55" s="156"/>
      <c r="O55" s="156"/>
      <c r="P55" s="156"/>
      <c r="Q55" s="156"/>
      <c r="R55" s="156"/>
      <c r="S55" s="156"/>
      <c r="T55" s="157"/>
      <c r="U55" s="156"/>
      <c r="V55" s="125"/>
      <c r="W55" s="125"/>
      <c r="X55" s="125"/>
      <c r="Y55" s="125"/>
      <c r="Z55" s="125"/>
      <c r="AA55" s="125"/>
      <c r="AB55" s="125"/>
    </row>
    <row r="56" ht="18.75" customHeight="1">
      <c r="A56" s="181" t="s">
        <v>18</v>
      </c>
      <c r="B56" s="182" t="s">
        <v>187</v>
      </c>
      <c r="C56" s="183"/>
      <c r="D56" s="183"/>
      <c r="E56" s="183">
        <v>1.0</v>
      </c>
      <c r="F56" s="184"/>
      <c r="G56" s="185"/>
      <c r="H56" s="185"/>
      <c r="I56" s="186">
        <f t="shared" si="6"/>
        <v>1</v>
      </c>
      <c r="J56" s="180">
        <v>5.0</v>
      </c>
      <c r="K56" s="171">
        <f t="shared" si="7"/>
        <v>0.2</v>
      </c>
      <c r="L56" s="156"/>
      <c r="M56" s="156"/>
      <c r="N56" s="156"/>
      <c r="O56" s="156"/>
      <c r="P56" s="156"/>
      <c r="Q56" s="156"/>
      <c r="R56" s="156"/>
      <c r="S56" s="156"/>
      <c r="T56" s="157"/>
      <c r="U56" s="156"/>
      <c r="V56" s="125"/>
      <c r="W56" s="125"/>
      <c r="X56" s="125"/>
      <c r="Y56" s="125"/>
      <c r="Z56" s="125"/>
      <c r="AA56" s="125"/>
      <c r="AB56" s="125"/>
    </row>
    <row r="57" ht="18.75" customHeight="1">
      <c r="A57" s="181" t="s">
        <v>18</v>
      </c>
      <c r="B57" s="182" t="s">
        <v>188</v>
      </c>
      <c r="C57" s="183"/>
      <c r="D57" s="183"/>
      <c r="E57" s="183">
        <v>1.0</v>
      </c>
      <c r="F57" s="184"/>
      <c r="G57" s="185"/>
      <c r="H57" s="185"/>
      <c r="I57" s="186">
        <f t="shared" si="6"/>
        <v>1</v>
      </c>
      <c r="J57" s="167">
        <v>5.0</v>
      </c>
      <c r="K57" s="187">
        <f t="shared" si="7"/>
        <v>0.2</v>
      </c>
      <c r="L57" s="156"/>
      <c r="M57" s="156"/>
      <c r="N57" s="156"/>
      <c r="O57" s="156"/>
      <c r="P57" s="156"/>
      <c r="Q57" s="156"/>
      <c r="R57" s="156"/>
      <c r="S57" s="156"/>
      <c r="T57" s="157"/>
      <c r="U57" s="156"/>
      <c r="V57" s="125"/>
      <c r="W57" s="125"/>
      <c r="X57" s="125"/>
      <c r="Y57" s="125"/>
      <c r="Z57" s="125"/>
      <c r="AA57" s="125"/>
      <c r="AB57" s="125"/>
    </row>
    <row r="58" ht="18.75" customHeight="1">
      <c r="A58" s="168" t="s">
        <v>17</v>
      </c>
      <c r="B58" s="168" t="s">
        <v>189</v>
      </c>
      <c r="C58" s="169">
        <v>1.0</v>
      </c>
      <c r="D58" s="170"/>
      <c r="E58" s="170"/>
      <c r="F58" s="170"/>
      <c r="G58" s="170"/>
      <c r="H58" s="170"/>
      <c r="I58" s="167">
        <f t="shared" si="6"/>
        <v>1</v>
      </c>
      <c r="J58" s="167">
        <v>5.0</v>
      </c>
      <c r="K58" s="171">
        <f t="shared" si="7"/>
        <v>0.2</v>
      </c>
      <c r="L58" s="188"/>
      <c r="M58" s="156"/>
      <c r="N58" s="156"/>
      <c r="O58" s="156"/>
      <c r="P58" s="156"/>
      <c r="Q58" s="156"/>
      <c r="R58" s="156"/>
      <c r="S58" s="156"/>
      <c r="T58" s="157"/>
      <c r="U58" s="156"/>
      <c r="V58" s="125"/>
      <c r="W58" s="125"/>
      <c r="X58" s="125"/>
      <c r="Y58" s="125"/>
      <c r="Z58" s="125"/>
      <c r="AA58" s="125"/>
      <c r="AB58" s="125"/>
    </row>
    <row r="59" ht="18.75" customHeight="1">
      <c r="A59" s="168" t="s">
        <v>17</v>
      </c>
      <c r="B59" s="168" t="s">
        <v>190</v>
      </c>
      <c r="C59" s="169">
        <v>1.0</v>
      </c>
      <c r="D59" s="170"/>
      <c r="E59" s="170"/>
      <c r="F59" s="170"/>
      <c r="G59" s="170"/>
      <c r="H59" s="170"/>
      <c r="I59" s="167">
        <f t="shared" si="6"/>
        <v>1</v>
      </c>
      <c r="J59" s="167">
        <v>5.0</v>
      </c>
      <c r="K59" s="171">
        <f t="shared" si="7"/>
        <v>0.2</v>
      </c>
      <c r="L59" s="156"/>
      <c r="M59" s="156"/>
      <c r="N59" s="156"/>
      <c r="O59" s="156"/>
      <c r="P59" s="156"/>
      <c r="Q59" s="156"/>
      <c r="R59" s="156"/>
      <c r="S59" s="156"/>
      <c r="T59" s="157"/>
      <c r="U59" s="156"/>
      <c r="V59" s="125"/>
      <c r="W59" s="125"/>
      <c r="X59" s="125"/>
      <c r="Y59" s="125"/>
      <c r="Z59" s="125"/>
      <c r="AA59" s="125"/>
      <c r="AB59" s="125"/>
    </row>
    <row r="60" ht="18.75" customHeight="1">
      <c r="A60" s="168" t="s">
        <v>14</v>
      </c>
      <c r="B60" s="168" t="s">
        <v>191</v>
      </c>
      <c r="C60" s="169">
        <v>1.0</v>
      </c>
      <c r="D60" s="170"/>
      <c r="E60" s="170"/>
      <c r="F60" s="170"/>
      <c r="G60" s="170"/>
      <c r="H60" s="170"/>
      <c r="I60" s="167">
        <f t="shared" si="6"/>
        <v>1</v>
      </c>
      <c r="J60" s="167">
        <v>5.0</v>
      </c>
      <c r="K60" s="171">
        <f t="shared" si="7"/>
        <v>0.2</v>
      </c>
      <c r="L60" s="156"/>
      <c r="M60" s="156"/>
      <c r="N60" s="156"/>
      <c r="O60" s="156"/>
      <c r="P60" s="156"/>
      <c r="Q60" s="156"/>
      <c r="R60" s="156"/>
      <c r="S60" s="156"/>
      <c r="T60" s="157"/>
      <c r="U60" s="156"/>
      <c r="V60" s="125"/>
      <c r="W60" s="125"/>
      <c r="X60" s="125"/>
      <c r="Y60" s="125"/>
      <c r="Z60" s="125"/>
      <c r="AA60" s="125"/>
      <c r="AB60" s="125"/>
    </row>
    <row r="61" ht="18.75" customHeight="1">
      <c r="A61" s="189" t="s">
        <v>192</v>
      </c>
      <c r="B61" s="5"/>
      <c r="C61" s="5"/>
      <c r="D61" s="5"/>
      <c r="E61" s="5"/>
      <c r="F61" s="5"/>
      <c r="G61" s="5"/>
      <c r="H61" s="5"/>
      <c r="I61" s="5"/>
      <c r="J61" s="5"/>
      <c r="K61" s="6"/>
      <c r="L61" s="150"/>
      <c r="M61" s="150"/>
      <c r="N61" s="150"/>
      <c r="O61" s="150"/>
      <c r="P61" s="150"/>
      <c r="Q61" s="150"/>
      <c r="R61" s="150"/>
      <c r="S61" s="150"/>
      <c r="T61" s="151"/>
      <c r="U61" s="150"/>
      <c r="V61" s="128"/>
      <c r="W61" s="128"/>
      <c r="X61" s="128"/>
      <c r="Y61" s="128"/>
      <c r="Z61" s="128"/>
      <c r="AA61" s="128"/>
      <c r="AB61" s="128"/>
    </row>
    <row r="62" ht="18.75" customHeight="1">
      <c r="A62" s="190" t="s">
        <v>48</v>
      </c>
      <c r="B62" s="190" t="s">
        <v>139</v>
      </c>
      <c r="C62" s="189" t="s">
        <v>140</v>
      </c>
      <c r="D62" s="5"/>
      <c r="E62" s="5"/>
      <c r="F62" s="5"/>
      <c r="G62" s="5"/>
      <c r="H62" s="6"/>
      <c r="I62" s="190" t="s">
        <v>133</v>
      </c>
      <c r="J62" s="190" t="s">
        <v>132</v>
      </c>
      <c r="K62" s="190" t="s">
        <v>141</v>
      </c>
      <c r="L62" s="150"/>
      <c r="M62" s="150"/>
      <c r="N62" s="150"/>
      <c r="O62" s="150"/>
      <c r="P62" s="150"/>
      <c r="Q62" s="150"/>
      <c r="R62" s="150"/>
      <c r="S62" s="150"/>
      <c r="T62" s="151"/>
      <c r="U62" s="150"/>
      <c r="V62" s="128"/>
      <c r="W62" s="128"/>
      <c r="X62" s="128"/>
      <c r="Y62" s="128"/>
      <c r="Z62" s="128"/>
      <c r="AA62" s="128"/>
      <c r="AB62" s="128"/>
    </row>
    <row r="63" ht="18.75" customHeight="1">
      <c r="A63" s="15"/>
      <c r="B63" s="15"/>
      <c r="C63" s="191">
        <v>1.0</v>
      </c>
      <c r="D63" s="191">
        <v>2.0</v>
      </c>
      <c r="E63" s="191">
        <v>3.0</v>
      </c>
      <c r="F63" s="191">
        <v>4.0</v>
      </c>
      <c r="G63" s="191">
        <v>5.0</v>
      </c>
      <c r="H63" s="191">
        <v>6.0</v>
      </c>
      <c r="I63" s="15"/>
      <c r="J63" s="15"/>
      <c r="K63" s="15"/>
      <c r="L63" s="150"/>
      <c r="M63" s="150"/>
      <c r="N63" s="150"/>
      <c r="O63" s="150"/>
      <c r="P63" s="150"/>
      <c r="Q63" s="150"/>
      <c r="R63" s="150"/>
      <c r="S63" s="150"/>
      <c r="T63" s="151"/>
      <c r="U63" s="150"/>
      <c r="V63" s="128"/>
      <c r="W63" s="128"/>
      <c r="X63" s="128"/>
      <c r="Y63" s="128"/>
      <c r="Z63" s="128"/>
      <c r="AA63" s="128"/>
      <c r="AB63" s="128"/>
    </row>
    <row r="64" ht="18.75" customHeight="1">
      <c r="A64" s="192" t="s">
        <v>17</v>
      </c>
      <c r="B64" s="135" t="s">
        <v>193</v>
      </c>
      <c r="C64" s="136">
        <v>2.0</v>
      </c>
      <c r="D64" s="136">
        <v>2.0</v>
      </c>
      <c r="E64" s="136">
        <v>1.0</v>
      </c>
      <c r="F64" s="136">
        <v>1.0</v>
      </c>
      <c r="G64" s="136">
        <v>2.0</v>
      </c>
      <c r="H64" s="137"/>
      <c r="I64" s="120">
        <f t="shared" ref="I64:I83" si="8">C64+D64+E64+F64+G64+H64</f>
        <v>8</v>
      </c>
      <c r="J64" s="120">
        <v>5.0</v>
      </c>
      <c r="K64" s="193" t="s">
        <v>0</v>
      </c>
      <c r="L64" s="156"/>
      <c r="M64" s="156"/>
      <c r="N64" s="156"/>
      <c r="O64" s="156"/>
      <c r="P64" s="156"/>
      <c r="Q64" s="156"/>
      <c r="R64" s="156"/>
      <c r="S64" s="156"/>
      <c r="T64" s="157"/>
      <c r="U64" s="156"/>
      <c r="V64" s="125"/>
      <c r="W64" s="125"/>
      <c r="X64" s="125"/>
      <c r="Y64" s="125"/>
      <c r="Z64" s="125"/>
      <c r="AA64" s="125"/>
      <c r="AB64" s="125"/>
    </row>
    <row r="65" ht="18.75" customHeight="1">
      <c r="A65" s="192" t="s">
        <v>18</v>
      </c>
      <c r="B65" s="192" t="s">
        <v>194</v>
      </c>
      <c r="C65" s="194"/>
      <c r="D65" s="195">
        <v>3.0</v>
      </c>
      <c r="E65" s="194"/>
      <c r="F65" s="194"/>
      <c r="G65" s="195">
        <v>3.0</v>
      </c>
      <c r="H65" s="194"/>
      <c r="I65" s="191">
        <f t="shared" si="8"/>
        <v>6</v>
      </c>
      <c r="J65" s="191">
        <v>5.0</v>
      </c>
      <c r="K65" s="196">
        <f t="shared" ref="K65:K83" si="9">I65/J65</f>
        <v>1.2</v>
      </c>
      <c r="L65" s="156"/>
      <c r="M65" s="156"/>
      <c r="N65" s="156"/>
      <c r="O65" s="156"/>
      <c r="P65" s="156"/>
      <c r="Q65" s="156"/>
      <c r="R65" s="156"/>
      <c r="S65" s="156"/>
      <c r="T65" s="157"/>
      <c r="U65" s="156"/>
      <c r="V65" s="125"/>
      <c r="W65" s="125"/>
      <c r="X65" s="125"/>
      <c r="Y65" s="125"/>
      <c r="Z65" s="125"/>
      <c r="AA65" s="125"/>
      <c r="AB65" s="125"/>
    </row>
    <row r="66" ht="18.75" customHeight="1">
      <c r="A66" s="192" t="s">
        <v>17</v>
      </c>
      <c r="B66" s="192" t="s">
        <v>195</v>
      </c>
      <c r="C66" s="195">
        <v>3.0</v>
      </c>
      <c r="D66" s="195">
        <v>2.0</v>
      </c>
      <c r="E66" s="194"/>
      <c r="F66" s="194"/>
      <c r="G66" s="194"/>
      <c r="H66" s="194"/>
      <c r="I66" s="191">
        <f t="shared" si="8"/>
        <v>5</v>
      </c>
      <c r="J66" s="191">
        <v>5.0</v>
      </c>
      <c r="K66" s="196">
        <f t="shared" si="9"/>
        <v>1</v>
      </c>
      <c r="L66" s="156"/>
      <c r="M66" s="156"/>
      <c r="N66" s="156"/>
      <c r="O66" s="156"/>
      <c r="P66" s="156"/>
      <c r="Q66" s="156"/>
      <c r="R66" s="156"/>
      <c r="S66" s="156"/>
      <c r="T66" s="157"/>
      <c r="U66" s="156"/>
      <c r="V66" s="125"/>
      <c r="W66" s="125"/>
      <c r="X66" s="125"/>
      <c r="Y66" s="125"/>
      <c r="Z66" s="125"/>
      <c r="AA66" s="125"/>
      <c r="AB66" s="125"/>
    </row>
    <row r="67" ht="18.75" customHeight="1">
      <c r="A67" s="192" t="s">
        <v>14</v>
      </c>
      <c r="B67" s="197" t="s">
        <v>196</v>
      </c>
      <c r="C67" s="198">
        <v>2.0</v>
      </c>
      <c r="D67" s="198">
        <v>1.0</v>
      </c>
      <c r="E67" s="194"/>
      <c r="F67" s="198"/>
      <c r="G67" s="198">
        <v>2.0</v>
      </c>
      <c r="H67" s="199"/>
      <c r="I67" s="191">
        <f t="shared" si="8"/>
        <v>5</v>
      </c>
      <c r="J67" s="200">
        <v>5.0</v>
      </c>
      <c r="K67" s="201">
        <f t="shared" si="9"/>
        <v>1</v>
      </c>
      <c r="L67" s="177"/>
      <c r="M67" s="177"/>
      <c r="N67" s="177"/>
      <c r="O67" s="177"/>
      <c r="P67" s="177"/>
      <c r="Q67" s="177"/>
      <c r="R67" s="177"/>
      <c r="S67" s="177"/>
      <c r="T67" s="178"/>
      <c r="U67" s="177"/>
      <c r="V67" s="179"/>
      <c r="W67" s="179"/>
      <c r="X67" s="179"/>
      <c r="Y67" s="179"/>
      <c r="Z67" s="179"/>
      <c r="AA67" s="179"/>
      <c r="AB67" s="179"/>
    </row>
    <row r="68" ht="18.75" customHeight="1">
      <c r="A68" s="192" t="s">
        <v>14</v>
      </c>
      <c r="B68" s="192" t="s">
        <v>197</v>
      </c>
      <c r="C68" s="195">
        <v>1.0</v>
      </c>
      <c r="D68" s="194"/>
      <c r="E68" s="195">
        <v>1.0</v>
      </c>
      <c r="F68" s="195">
        <v>1.0</v>
      </c>
      <c r="G68" s="194"/>
      <c r="H68" s="194"/>
      <c r="I68" s="191">
        <f t="shared" si="8"/>
        <v>3</v>
      </c>
      <c r="J68" s="191">
        <v>5.0</v>
      </c>
      <c r="K68" s="196">
        <f t="shared" si="9"/>
        <v>0.6</v>
      </c>
      <c r="L68" s="156"/>
      <c r="M68" s="156"/>
      <c r="N68" s="156"/>
      <c r="O68" s="156"/>
      <c r="P68" s="156"/>
      <c r="Q68" s="156"/>
      <c r="R68" s="156"/>
      <c r="S68" s="156"/>
      <c r="T68" s="157"/>
      <c r="U68" s="156"/>
      <c r="V68" s="125"/>
      <c r="W68" s="125"/>
      <c r="X68" s="125"/>
      <c r="Y68" s="125"/>
      <c r="Z68" s="125"/>
      <c r="AA68" s="125"/>
      <c r="AB68" s="125"/>
    </row>
    <row r="69" ht="18.75" customHeight="1">
      <c r="A69" s="192" t="s">
        <v>18</v>
      </c>
      <c r="B69" s="192" t="s">
        <v>198</v>
      </c>
      <c r="C69" s="195">
        <v>1.0</v>
      </c>
      <c r="D69" s="194"/>
      <c r="E69" s="194"/>
      <c r="F69" s="195">
        <v>1.0</v>
      </c>
      <c r="G69" s="195">
        <v>1.0</v>
      </c>
      <c r="H69" s="194"/>
      <c r="I69" s="191">
        <f t="shared" si="8"/>
        <v>3</v>
      </c>
      <c r="J69" s="191">
        <v>5.0</v>
      </c>
      <c r="K69" s="196">
        <f t="shared" si="9"/>
        <v>0.6</v>
      </c>
      <c r="L69" s="156"/>
      <c r="M69" s="156"/>
      <c r="N69" s="156"/>
      <c r="O69" s="156"/>
      <c r="P69" s="156"/>
      <c r="Q69" s="156"/>
      <c r="R69" s="156"/>
      <c r="S69" s="156"/>
      <c r="T69" s="157"/>
      <c r="U69" s="156"/>
      <c r="V69" s="125"/>
      <c r="W69" s="125"/>
      <c r="X69" s="125"/>
      <c r="Y69" s="125"/>
      <c r="Z69" s="125"/>
      <c r="AA69" s="125"/>
      <c r="AB69" s="125"/>
    </row>
    <row r="70" ht="18.75" customHeight="1">
      <c r="A70" s="192" t="s">
        <v>17</v>
      </c>
      <c r="B70" s="192" t="s">
        <v>199</v>
      </c>
      <c r="C70" s="195"/>
      <c r="D70" s="195">
        <v>1.0</v>
      </c>
      <c r="E70" s="195">
        <v>1.0</v>
      </c>
      <c r="F70" s="194"/>
      <c r="G70" s="195">
        <v>1.0</v>
      </c>
      <c r="H70" s="194"/>
      <c r="I70" s="191">
        <f t="shared" si="8"/>
        <v>3</v>
      </c>
      <c r="J70" s="202">
        <v>5.0</v>
      </c>
      <c r="K70" s="196">
        <f t="shared" si="9"/>
        <v>0.6</v>
      </c>
      <c r="L70" s="156"/>
      <c r="M70" s="156"/>
      <c r="N70" s="156"/>
      <c r="O70" s="156"/>
      <c r="P70" s="156"/>
      <c r="Q70" s="156"/>
      <c r="R70" s="156"/>
      <c r="S70" s="156"/>
      <c r="T70" s="157"/>
      <c r="U70" s="156"/>
      <c r="V70" s="125"/>
      <c r="W70" s="125"/>
      <c r="X70" s="125"/>
      <c r="Y70" s="125"/>
      <c r="Z70" s="125"/>
      <c r="AA70" s="125"/>
      <c r="AB70" s="125"/>
    </row>
    <row r="71" ht="18.75" customHeight="1">
      <c r="A71" s="192" t="s">
        <v>16</v>
      </c>
      <c r="B71" s="197" t="s">
        <v>200</v>
      </c>
      <c r="C71" s="199"/>
      <c r="D71" s="199"/>
      <c r="E71" s="198">
        <v>1.0</v>
      </c>
      <c r="F71" s="199"/>
      <c r="G71" s="198">
        <v>2.0</v>
      </c>
      <c r="H71" s="199"/>
      <c r="I71" s="200">
        <f t="shared" si="8"/>
        <v>3</v>
      </c>
      <c r="J71" s="200">
        <v>5.0</v>
      </c>
      <c r="K71" s="201">
        <f t="shared" si="9"/>
        <v>0.6</v>
      </c>
      <c r="L71" s="203"/>
      <c r="M71" s="203"/>
      <c r="N71" s="203"/>
      <c r="O71" s="203"/>
      <c r="P71" s="203"/>
      <c r="Q71" s="203"/>
      <c r="R71" s="203"/>
      <c r="S71" s="203"/>
      <c r="T71" s="204"/>
      <c r="U71" s="203"/>
      <c r="V71" s="205"/>
      <c r="W71" s="205"/>
      <c r="X71" s="205"/>
      <c r="Y71" s="205"/>
      <c r="Z71" s="205"/>
      <c r="AA71" s="205"/>
      <c r="AB71" s="205"/>
    </row>
    <row r="72" ht="18.75" customHeight="1">
      <c r="A72" s="192" t="s">
        <v>18</v>
      </c>
      <c r="B72" s="197" t="s">
        <v>201</v>
      </c>
      <c r="C72" s="199"/>
      <c r="D72" s="198">
        <v>1.0</v>
      </c>
      <c r="E72" s="199"/>
      <c r="F72" s="198">
        <v>1.0</v>
      </c>
      <c r="G72" s="199"/>
      <c r="H72" s="199"/>
      <c r="I72" s="200">
        <f t="shared" si="8"/>
        <v>2</v>
      </c>
      <c r="J72" s="200">
        <v>5.0</v>
      </c>
      <c r="K72" s="201">
        <f t="shared" si="9"/>
        <v>0.4</v>
      </c>
      <c r="L72" s="177"/>
      <c r="M72" s="177"/>
      <c r="N72" s="177"/>
      <c r="O72" s="177"/>
      <c r="P72" s="177"/>
      <c r="Q72" s="177"/>
      <c r="R72" s="177"/>
      <c r="S72" s="177"/>
      <c r="T72" s="178"/>
      <c r="U72" s="177"/>
      <c r="V72" s="179"/>
      <c r="W72" s="179"/>
      <c r="X72" s="179"/>
      <c r="Y72" s="179"/>
      <c r="Z72" s="179"/>
      <c r="AA72" s="179"/>
      <c r="AB72" s="179"/>
    </row>
    <row r="73" ht="18.75" customHeight="1">
      <c r="A73" s="192" t="s">
        <v>18</v>
      </c>
      <c r="B73" s="192" t="s">
        <v>202</v>
      </c>
      <c r="C73" s="194"/>
      <c r="D73" s="195"/>
      <c r="E73" s="195">
        <v>2.0</v>
      </c>
      <c r="F73" s="194"/>
      <c r="G73" s="194"/>
      <c r="H73" s="194"/>
      <c r="I73" s="191">
        <f t="shared" si="8"/>
        <v>2</v>
      </c>
      <c r="J73" s="191">
        <v>5.0</v>
      </c>
      <c r="K73" s="196">
        <f t="shared" si="9"/>
        <v>0.4</v>
      </c>
      <c r="L73" s="156"/>
      <c r="M73" s="156"/>
      <c r="N73" s="156"/>
      <c r="O73" s="156"/>
      <c r="P73" s="156"/>
      <c r="Q73" s="156"/>
      <c r="R73" s="156"/>
      <c r="S73" s="156"/>
      <c r="T73" s="157"/>
      <c r="U73" s="156"/>
      <c r="V73" s="125"/>
      <c r="W73" s="125"/>
      <c r="X73" s="125"/>
      <c r="Y73" s="125"/>
      <c r="Z73" s="125"/>
      <c r="AA73" s="125"/>
      <c r="AB73" s="125"/>
    </row>
    <row r="74" ht="18.75" customHeight="1">
      <c r="A74" s="192" t="s">
        <v>18</v>
      </c>
      <c r="B74" s="192" t="s">
        <v>203</v>
      </c>
      <c r="C74" s="194"/>
      <c r="D74" s="195">
        <v>1.0</v>
      </c>
      <c r="E74" s="194"/>
      <c r="F74" s="195">
        <v>1.0</v>
      </c>
      <c r="G74" s="194"/>
      <c r="H74" s="194"/>
      <c r="I74" s="191">
        <f t="shared" si="8"/>
        <v>2</v>
      </c>
      <c r="J74" s="191">
        <v>5.0</v>
      </c>
      <c r="K74" s="196">
        <f t="shared" si="9"/>
        <v>0.4</v>
      </c>
      <c r="L74" s="156"/>
      <c r="M74" s="156"/>
      <c r="N74" s="156"/>
      <c r="O74" s="156"/>
      <c r="P74" s="156"/>
      <c r="Q74" s="156"/>
      <c r="R74" s="156"/>
      <c r="S74" s="156"/>
      <c r="T74" s="157"/>
      <c r="U74" s="156"/>
      <c r="V74" s="125"/>
      <c r="W74" s="125"/>
      <c r="X74" s="125"/>
      <c r="Y74" s="125"/>
      <c r="Z74" s="125"/>
      <c r="AA74" s="125"/>
      <c r="AB74" s="125"/>
    </row>
    <row r="75" ht="18.75" customHeight="1">
      <c r="A75" s="192" t="s">
        <v>14</v>
      </c>
      <c r="B75" s="192" t="s">
        <v>204</v>
      </c>
      <c r="C75" s="195"/>
      <c r="D75" s="195">
        <v>2.0</v>
      </c>
      <c r="E75" s="194"/>
      <c r="F75" s="194"/>
      <c r="G75" s="194"/>
      <c r="H75" s="194"/>
      <c r="I75" s="191">
        <f t="shared" si="8"/>
        <v>2</v>
      </c>
      <c r="J75" s="202">
        <v>5.0</v>
      </c>
      <c r="K75" s="196">
        <f t="shared" si="9"/>
        <v>0.4</v>
      </c>
      <c r="L75" s="156"/>
      <c r="M75" s="156"/>
      <c r="N75" s="156"/>
      <c r="O75" s="156"/>
      <c r="P75" s="156"/>
      <c r="Q75" s="156"/>
      <c r="R75" s="156"/>
      <c r="S75" s="156"/>
      <c r="T75" s="157"/>
      <c r="U75" s="156"/>
      <c r="V75" s="125"/>
      <c r="W75" s="125"/>
      <c r="X75" s="125"/>
      <c r="Y75" s="125"/>
      <c r="Z75" s="125"/>
      <c r="AA75" s="125"/>
      <c r="AB75" s="125"/>
    </row>
    <row r="76" ht="18.75" customHeight="1">
      <c r="A76" s="192" t="s">
        <v>16</v>
      </c>
      <c r="B76" s="192" t="s">
        <v>205</v>
      </c>
      <c r="C76" s="194"/>
      <c r="D76" s="194"/>
      <c r="E76" s="195"/>
      <c r="F76" s="195">
        <v>1.0</v>
      </c>
      <c r="G76" s="195">
        <v>1.0</v>
      </c>
      <c r="H76" s="194"/>
      <c r="I76" s="191">
        <f t="shared" si="8"/>
        <v>2</v>
      </c>
      <c r="J76" s="202">
        <v>5.0</v>
      </c>
      <c r="K76" s="196">
        <f t="shared" si="9"/>
        <v>0.4</v>
      </c>
      <c r="L76" s="156"/>
      <c r="M76" s="156"/>
      <c r="N76" s="156"/>
      <c r="O76" s="156"/>
      <c r="P76" s="156"/>
      <c r="Q76" s="156"/>
      <c r="R76" s="156"/>
      <c r="S76" s="156"/>
      <c r="T76" s="157"/>
      <c r="U76" s="156"/>
      <c r="V76" s="125"/>
      <c r="W76" s="125"/>
      <c r="X76" s="125"/>
      <c r="Y76" s="125"/>
      <c r="Z76" s="125"/>
      <c r="AA76" s="125"/>
      <c r="AB76" s="125"/>
    </row>
    <row r="77" ht="18.75" customHeight="1">
      <c r="A77" s="206" t="s">
        <v>18</v>
      </c>
      <c r="B77" s="207" t="s">
        <v>206</v>
      </c>
      <c r="C77" s="208"/>
      <c r="D77" s="206"/>
      <c r="E77" s="195">
        <v>1.0</v>
      </c>
      <c r="F77" s="209"/>
      <c r="G77" s="208"/>
      <c r="H77" s="208"/>
      <c r="I77" s="191">
        <f t="shared" si="8"/>
        <v>1</v>
      </c>
      <c r="J77" s="210">
        <v>5.0</v>
      </c>
      <c r="K77" s="211">
        <f t="shared" si="9"/>
        <v>0.2</v>
      </c>
      <c r="L77" s="156"/>
      <c r="M77" s="156"/>
      <c r="N77" s="156"/>
      <c r="O77" s="156"/>
      <c r="P77" s="156"/>
      <c r="Q77" s="156"/>
      <c r="R77" s="156"/>
      <c r="S77" s="156"/>
      <c r="T77" s="157"/>
      <c r="U77" s="156"/>
      <c r="V77" s="125"/>
      <c r="W77" s="125"/>
      <c r="X77" s="125"/>
      <c r="Y77" s="125"/>
      <c r="Z77" s="125"/>
      <c r="AA77" s="125"/>
      <c r="AB77" s="125"/>
    </row>
    <row r="78" ht="19.5" customHeight="1">
      <c r="A78" s="192" t="s">
        <v>17</v>
      </c>
      <c r="B78" s="192" t="s">
        <v>207</v>
      </c>
      <c r="C78" s="195"/>
      <c r="D78" s="195">
        <v>1.0</v>
      </c>
      <c r="E78" s="194"/>
      <c r="F78" s="194"/>
      <c r="G78" s="194"/>
      <c r="H78" s="194"/>
      <c r="I78" s="191">
        <f t="shared" si="8"/>
        <v>1</v>
      </c>
      <c r="J78" s="202">
        <v>5.0</v>
      </c>
      <c r="K78" s="196">
        <f t="shared" si="9"/>
        <v>0.2</v>
      </c>
      <c r="L78" s="156"/>
      <c r="M78" s="156"/>
      <c r="N78" s="156"/>
      <c r="O78" s="156"/>
      <c r="P78" s="156"/>
      <c r="Q78" s="156"/>
      <c r="R78" s="156"/>
      <c r="S78" s="156"/>
      <c r="T78" s="157"/>
      <c r="U78" s="156"/>
      <c r="V78" s="125"/>
      <c r="W78" s="125"/>
      <c r="X78" s="125"/>
      <c r="Y78" s="125"/>
      <c r="Z78" s="125"/>
      <c r="AA78" s="125"/>
      <c r="AB78" s="125"/>
    </row>
    <row r="79" ht="18.75" customHeight="1">
      <c r="A79" s="212" t="s">
        <v>17</v>
      </c>
      <c r="B79" s="213" t="s">
        <v>208</v>
      </c>
      <c r="C79" s="212"/>
      <c r="D79" s="212"/>
      <c r="E79" s="214"/>
      <c r="F79" s="215">
        <v>1.0</v>
      </c>
      <c r="G79" s="214"/>
      <c r="H79" s="214"/>
      <c r="I79" s="216">
        <f t="shared" si="8"/>
        <v>1</v>
      </c>
      <c r="J79" s="216">
        <v>5.0</v>
      </c>
      <c r="K79" s="217">
        <f t="shared" si="9"/>
        <v>0.2</v>
      </c>
      <c r="L79" s="156"/>
      <c r="M79" s="156"/>
      <c r="N79" s="156"/>
      <c r="O79" s="156"/>
      <c r="P79" s="156"/>
      <c r="Q79" s="156"/>
      <c r="R79" s="156"/>
      <c r="S79" s="156"/>
      <c r="T79" s="157"/>
      <c r="U79" s="156"/>
      <c r="V79" s="125"/>
      <c r="W79" s="125"/>
      <c r="X79" s="125"/>
      <c r="Y79" s="125"/>
      <c r="Z79" s="125"/>
      <c r="AA79" s="125"/>
      <c r="AB79" s="125"/>
    </row>
    <row r="80" ht="19.5" customHeight="1">
      <c r="A80" s="206" t="s">
        <v>17</v>
      </c>
      <c r="B80" s="207" t="s">
        <v>209</v>
      </c>
      <c r="C80" s="218"/>
      <c r="D80" s="218"/>
      <c r="E80" s="208"/>
      <c r="F80" s="219">
        <v>1.0</v>
      </c>
      <c r="G80" s="208"/>
      <c r="H80" s="208"/>
      <c r="I80" s="210">
        <f t="shared" si="8"/>
        <v>1</v>
      </c>
      <c r="J80" s="210">
        <v>5.0</v>
      </c>
      <c r="K80" s="211">
        <f t="shared" si="9"/>
        <v>0.2</v>
      </c>
      <c r="L80" s="156"/>
      <c r="M80" s="156"/>
      <c r="N80" s="156"/>
      <c r="O80" s="156"/>
      <c r="P80" s="156"/>
      <c r="Q80" s="156"/>
      <c r="R80" s="156"/>
      <c r="S80" s="156"/>
      <c r="T80" s="157">
        <f>L80+M80+N80+O80+P80+Q80+R80</f>
        <v>0</v>
      </c>
      <c r="U80" s="156" t="str">
        <f>T80/S80</f>
        <v>#DIV/0!</v>
      </c>
      <c r="V80" s="125"/>
      <c r="W80" s="125"/>
      <c r="X80" s="125"/>
      <c r="Y80" s="125"/>
      <c r="Z80" s="125"/>
      <c r="AA80" s="125"/>
      <c r="AB80" s="125"/>
    </row>
    <row r="81" ht="19.5" customHeight="1">
      <c r="A81" s="192" t="s">
        <v>17</v>
      </c>
      <c r="B81" s="192" t="s">
        <v>210</v>
      </c>
      <c r="C81" s="195"/>
      <c r="D81" s="195">
        <v>1.0</v>
      </c>
      <c r="E81" s="194"/>
      <c r="F81" s="194"/>
      <c r="G81" s="194"/>
      <c r="H81" s="194"/>
      <c r="I81" s="191">
        <f t="shared" si="8"/>
        <v>1</v>
      </c>
      <c r="J81" s="202">
        <v>5.0</v>
      </c>
      <c r="K81" s="196">
        <f t="shared" si="9"/>
        <v>0.2</v>
      </c>
      <c r="L81" s="220"/>
      <c r="M81" s="220"/>
      <c r="N81" s="220"/>
      <c r="O81" s="220"/>
      <c r="P81" s="220"/>
      <c r="Q81" s="220"/>
      <c r="R81" s="220"/>
      <c r="S81" s="220"/>
      <c r="T81" s="220"/>
      <c r="U81" s="220"/>
      <c r="V81" s="125"/>
      <c r="W81" s="125"/>
      <c r="X81" s="125"/>
      <c r="Y81" s="125"/>
      <c r="Z81" s="125"/>
      <c r="AA81" s="125"/>
      <c r="AB81" s="125"/>
    </row>
    <row r="82" ht="19.5" customHeight="1">
      <c r="A82" s="192" t="s">
        <v>14</v>
      </c>
      <c r="B82" s="192" t="s">
        <v>211</v>
      </c>
      <c r="C82" s="195"/>
      <c r="D82" s="195">
        <v>1.0</v>
      </c>
      <c r="E82" s="194"/>
      <c r="F82" s="194"/>
      <c r="G82" s="194"/>
      <c r="H82" s="194"/>
      <c r="I82" s="191">
        <f t="shared" si="8"/>
        <v>1</v>
      </c>
      <c r="J82" s="202">
        <v>5.0</v>
      </c>
      <c r="K82" s="196">
        <f t="shared" si="9"/>
        <v>0.2</v>
      </c>
      <c r="L82" s="220"/>
      <c r="M82" s="220"/>
      <c r="N82" s="220"/>
      <c r="O82" s="220"/>
      <c r="P82" s="220"/>
      <c r="Q82" s="220"/>
      <c r="R82" s="220"/>
      <c r="S82" s="221"/>
      <c r="T82" s="221"/>
      <c r="U82" s="221"/>
      <c r="V82" s="125"/>
      <c r="W82" s="125"/>
      <c r="X82" s="125"/>
      <c r="Y82" s="125"/>
      <c r="Z82" s="125"/>
      <c r="AA82" s="125"/>
      <c r="AB82" s="125"/>
    </row>
    <row r="83" ht="18.75" customHeight="1">
      <c r="A83" s="192" t="s">
        <v>16</v>
      </c>
      <c r="B83" s="192" t="s">
        <v>212</v>
      </c>
      <c r="C83" s="194"/>
      <c r="D83" s="194"/>
      <c r="E83" s="195">
        <v>1.0</v>
      </c>
      <c r="F83" s="194"/>
      <c r="G83" s="194"/>
      <c r="H83" s="194"/>
      <c r="I83" s="191">
        <f t="shared" si="8"/>
        <v>1</v>
      </c>
      <c r="J83" s="191">
        <v>5.0</v>
      </c>
      <c r="K83" s="196">
        <f t="shared" si="9"/>
        <v>0.2</v>
      </c>
      <c r="L83" s="220"/>
      <c r="M83" s="220"/>
      <c r="N83" s="220"/>
      <c r="O83" s="220"/>
      <c r="P83" s="220"/>
      <c r="Q83" s="220"/>
      <c r="R83" s="220"/>
      <c r="S83" s="15"/>
      <c r="T83" s="15"/>
      <c r="U83" s="15"/>
      <c r="V83" s="125"/>
      <c r="W83" s="125"/>
      <c r="X83" s="125"/>
      <c r="Y83" s="125"/>
      <c r="Z83" s="125"/>
      <c r="AA83" s="125"/>
      <c r="AB83" s="125"/>
    </row>
  </sheetData>
  <mergeCells count="37">
    <mergeCell ref="J4:J5"/>
    <mergeCell ref="K4:K5"/>
    <mergeCell ref="A25:K25"/>
    <mergeCell ref="B26:B27"/>
    <mergeCell ref="C26:H26"/>
    <mergeCell ref="I26:I27"/>
    <mergeCell ref="B46:B47"/>
    <mergeCell ref="K62:K63"/>
    <mergeCell ref="S82:S83"/>
    <mergeCell ref="T82:T83"/>
    <mergeCell ref="U82:U83"/>
    <mergeCell ref="K46:K47"/>
    <mergeCell ref="A61:K61"/>
    <mergeCell ref="A62:A63"/>
    <mergeCell ref="B62:B63"/>
    <mergeCell ref="C62:H62"/>
    <mergeCell ref="I62:I63"/>
    <mergeCell ref="J62:J63"/>
    <mergeCell ref="L4:R4"/>
    <mergeCell ref="S4:S5"/>
    <mergeCell ref="T4:T5"/>
    <mergeCell ref="U4:U5"/>
    <mergeCell ref="A1:K1"/>
    <mergeCell ref="A2:K2"/>
    <mergeCell ref="A3:AA3"/>
    <mergeCell ref="A4:A5"/>
    <mergeCell ref="B4:B5"/>
    <mergeCell ref="C4:H4"/>
    <mergeCell ref="I4:I5"/>
    <mergeCell ref="J26:J27"/>
    <mergeCell ref="K26:K27"/>
    <mergeCell ref="A26:A27"/>
    <mergeCell ref="A46:A47"/>
    <mergeCell ref="A45:K45"/>
    <mergeCell ref="C46:H46"/>
    <mergeCell ref="I46:I47"/>
    <mergeCell ref="J46:J4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2010-01-29T19:54:32Z</dcterms:created>
  <dc:creator>PREMIUM</dc:creator>
</cp:coreProperties>
</file>